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z Yeny Hernandez\Documents\SGI- IMDER\AÑO 2021\6. SEGUIMIENTO  INVERSION\PUBLICACION PAGINA II TRIMESTRE\"/>
    </mc:Choice>
  </mc:AlternateContent>
  <bookViews>
    <workbookView xWindow="-120" yWindow="-120" windowWidth="20730" windowHeight="11160"/>
  </bookViews>
  <sheets>
    <sheet name="SPI Acumulado" sheetId="1" r:id="rId1"/>
    <sheet name="Población" sheetId="2" state="hidden" r:id="rId2"/>
    <sheet name="Instrucciones Diligenciamiento" sheetId="3" state="hidden" r:id="rId3"/>
  </sheets>
  <definedNames>
    <definedName name="_xlnm.Print_Area" localSheetId="0">'SPI Acumulado'!$A$1:$AR$39</definedName>
    <definedName name="_xlnm.Print_Titles" localSheetId="0">'SPI Acumulado'!$10:$13</definedName>
  </definedNames>
  <calcPr calcId="152511"/>
</workbook>
</file>

<file path=xl/calcChain.xml><?xml version="1.0" encoding="utf-8"?>
<calcChain xmlns="http://schemas.openxmlformats.org/spreadsheetml/2006/main">
  <c r="AO14" i="1" l="1"/>
  <c r="AP8" i="1"/>
  <c r="S14" i="1"/>
  <c r="S17" i="1" l="1"/>
  <c r="AM14" i="1" l="1"/>
  <c r="AP14" i="1"/>
  <c r="G15" i="2"/>
  <c r="J15" i="2" l="1"/>
  <c r="Y15" i="2" s="1"/>
  <c r="R29" i="1"/>
  <c r="P29" i="1"/>
  <c r="O29" i="1"/>
  <c r="AH14" i="1"/>
  <c r="AQ14" i="1"/>
  <c r="K15" i="2" l="1"/>
  <c r="Z15" i="2" l="1"/>
  <c r="X15" i="2"/>
  <c r="AA5" i="2" l="1"/>
</calcChain>
</file>

<file path=xl/comments1.xml><?xml version="1.0" encoding="utf-8"?>
<comments xmlns="http://schemas.openxmlformats.org/spreadsheetml/2006/main">
  <authors>
    <author>Autor</author>
  </authors>
  <commentList>
    <comment ref="P11" authorId="0" shapeId="0">
      <text>
        <r>
          <rPr>
            <b/>
            <sz val="9"/>
            <color indexed="81"/>
            <rFont val="Tahoma"/>
            <family val="2"/>
          </rPr>
          <t xml:space="preserve">RECURSOS ASIGNADOS  
POR LA ADMINISTRACION MUNICIPAL
</t>
        </r>
      </text>
    </comment>
    <comment ref="AO11" authorId="0" shapeId="0">
      <text>
        <r>
          <rPr>
            <b/>
            <sz val="9"/>
            <color indexed="81"/>
            <rFont val="Tahoma"/>
            <family val="2"/>
          </rPr>
          <t xml:space="preserve">TOTAL RECURSOS INVERTIDOS EN LA EJECUCION DEL PROYECTO (TODAS LAS VIGENCIAS)
</t>
        </r>
      </text>
    </comment>
    <comment ref="AP11" authorId="0" shapeId="0">
      <text>
        <r>
          <rPr>
            <b/>
            <sz val="9"/>
            <color indexed="81"/>
            <rFont val="Tahoma"/>
            <family val="2"/>
          </rPr>
          <t>CORRESPONDE AL VALOR DE LA EJECUCION PRESUPUESTAL DE TODO EL PROYECTO X100 /VALOR TOTAL PROGRAMADO DEL PROYECTO</t>
        </r>
        <r>
          <rPr>
            <sz val="9"/>
            <color indexed="81"/>
            <rFont val="Tahoma"/>
            <family val="2"/>
          </rPr>
          <t xml:space="preserve">
 (COLUMNA BH*100/COLUMA E)</t>
        </r>
      </text>
    </comment>
    <comment ref="AQ11" authorId="0" shapeId="0">
      <text>
        <r>
          <rPr>
            <sz val="9"/>
            <color indexed="81"/>
            <rFont val="Tahoma"/>
            <family val="2"/>
          </rPr>
          <t xml:space="preserve">PORCENTAJE DE EJECUCION FISICA  TOTAL DEL PROYECTO
 </t>
        </r>
      </text>
    </comment>
  </commentList>
</comments>
</file>

<file path=xl/sharedStrings.xml><?xml version="1.0" encoding="utf-8"?>
<sst xmlns="http://schemas.openxmlformats.org/spreadsheetml/2006/main" count="283" uniqueCount="234">
  <si>
    <t>INFORMACION GENERAL DEL SEGUIMIENTO A PROYECTOS DE INVERSIÓN</t>
  </si>
  <si>
    <r>
      <t xml:space="preserve">41. Compromiso Presupuestal
</t>
    </r>
    <r>
      <rPr>
        <sz val="9"/>
        <color theme="1"/>
        <rFont val="Tahoma"/>
        <family val="2"/>
      </rPr>
      <t>(Por Vigencias)</t>
    </r>
  </si>
  <si>
    <t>ENTE O SECTOR EJECUTOR</t>
  </si>
  <si>
    <t>FECHA ACUMULADA DEL INFORME</t>
  </si>
  <si>
    <t>NOMBRE DEL PROYECTO</t>
  </si>
  <si>
    <r>
      <t xml:space="preserve">Código BPPIN </t>
    </r>
    <r>
      <rPr>
        <sz val="9"/>
        <color theme="1"/>
        <rFont val="Tahoma"/>
        <family val="2"/>
      </rPr>
      <t>(Nacional)</t>
    </r>
  </si>
  <si>
    <t>VALOR TOTAL DEL PROYECTO</t>
  </si>
  <si>
    <t>Vigencias del Proyecto</t>
  </si>
  <si>
    <t>NOMBRE DIRECTIVO RESPONSABLE</t>
  </si>
  <si>
    <t>Año</t>
  </si>
  <si>
    <r>
      <t xml:space="preserve">Código BPPIM </t>
    </r>
    <r>
      <rPr>
        <sz val="9"/>
        <color theme="1"/>
        <rFont val="Tahoma"/>
        <family val="2"/>
      </rPr>
      <t>(Municipal)</t>
    </r>
  </si>
  <si>
    <t>Valor Vigencia Actual del Proyecto</t>
  </si>
  <si>
    <t>CARGO DEL DIRECTIVO</t>
  </si>
  <si>
    <t xml:space="preserve">PERIODO REPORTADO </t>
  </si>
  <si>
    <t>Total</t>
  </si>
  <si>
    <t xml:space="preserve">META PDM No. </t>
  </si>
  <si>
    <t>SEGUIMIENTO AL OBJETIVO GENERAL DEL PROYECTO</t>
  </si>
  <si>
    <t>SEGUIMIENTO FINANCIERO DEL PROYECTO</t>
  </si>
  <si>
    <t>SEGUIMIENTO  A LA CONTRATACION DEL PROYECTO</t>
  </si>
  <si>
    <t>SEGUIMIENTO A INDICADORES DEL PROYECTO</t>
  </si>
  <si>
    <r>
      <t xml:space="preserve">TOTAL POBLACION BENEFICIADA CON EL PROYECTO </t>
    </r>
    <r>
      <rPr>
        <sz val="8"/>
        <rFont val="Tahoma"/>
        <family val="2"/>
      </rPr>
      <t>(Acumulada)</t>
    </r>
  </si>
  <si>
    <t>VALORACION AVANCE FÍSICO Y FINANCIERO DEL PROYECTO</t>
  </si>
  <si>
    <r>
      <t xml:space="preserve">OBJETIVO GENERAL DEL PROYECTO
</t>
    </r>
    <r>
      <rPr>
        <sz val="8"/>
        <rFont val="Tahoma"/>
        <family val="2"/>
      </rPr>
      <t>(Descripción del Propósito)</t>
    </r>
  </si>
  <si>
    <t>INDICADOR PARA MEDIR EL OBJETIVO GENERAL</t>
  </si>
  <si>
    <t>UNIDAD DE MEDIDA</t>
  </si>
  <si>
    <r>
      <t xml:space="preserve">CANTIDAD
 </t>
    </r>
    <r>
      <rPr>
        <sz val="8"/>
        <rFont val="Tahoma"/>
        <family val="2"/>
      </rPr>
      <t>(Programada para la Medición)</t>
    </r>
  </si>
  <si>
    <r>
      <t xml:space="preserve">AVANCE LOGRADO
</t>
    </r>
    <r>
      <rPr>
        <sz val="8"/>
        <rFont val="Tahoma"/>
        <family val="2"/>
      </rPr>
      <t>(Vigencia Actual)</t>
    </r>
  </si>
  <si>
    <r>
      <t xml:space="preserve">% FALTANTE POR EJECUTAR
</t>
    </r>
    <r>
      <rPr>
        <sz val="8"/>
        <rFont val="Tahoma"/>
        <family val="2"/>
      </rPr>
      <t>(Del Objetivo General del Proyecto)</t>
    </r>
  </si>
  <si>
    <t>ACTIVIDADES PRINCIPALES DEL PROYECTO</t>
  </si>
  <si>
    <t>% EJECUCION PRESUPUESTAL ACTIVIDAD PARA LA VIGENCIA</t>
  </si>
  <si>
    <t>NÚMERO Y FECHA DEL CONTRATO</t>
  </si>
  <si>
    <t>NOMBRE DEL CONTRATISTA</t>
  </si>
  <si>
    <t>OBJETO DEL CONTRATO</t>
  </si>
  <si>
    <t>VALOR DEL CONTRATO</t>
  </si>
  <si>
    <t>PLAZO DE EJECUCIÓN</t>
  </si>
  <si>
    <t>FECHA INICIO /
 FECHA DE TERMINACIÓN</t>
  </si>
  <si>
    <t>NOMBRE INTERVENTOR O SUPERVISOR DEL CONTRATO</t>
  </si>
  <si>
    <t>PRODUCTOS CONTRACTUALES</t>
  </si>
  <si>
    <r>
      <t>INDICADORES DE PRODUCTO</t>
    </r>
    <r>
      <rPr>
        <sz val="9"/>
        <rFont val="Tahoma"/>
        <family val="2"/>
      </rPr>
      <t/>
    </r>
  </si>
  <si>
    <t>INDICADORES DE GESTIÓN</t>
  </si>
  <si>
    <r>
      <t xml:space="preserve">VALOR COMPROMISO  TOTAL ACUMULADO DEL PROYECTO 
</t>
    </r>
    <r>
      <rPr>
        <sz val="8"/>
        <rFont val="Tahoma"/>
        <family val="2"/>
      </rPr>
      <t>(Suma todas las Vigencias)</t>
    </r>
  </si>
  <si>
    <t xml:space="preserve">% EJECUCION  FINANCIERA  DE TODO PROYECTO  </t>
  </si>
  <si>
    <t>% EJECUCION FISICA DE TODO EL  PROYECTO</t>
  </si>
  <si>
    <t xml:space="preserve">OBSERVACIONES </t>
  </si>
  <si>
    <t>Producto Entregado</t>
  </si>
  <si>
    <t>Unidad de Medida del Producto</t>
  </si>
  <si>
    <t>Cantidad Entregada</t>
  </si>
  <si>
    <r>
      <t xml:space="preserve">Nombre del Indicador
</t>
    </r>
    <r>
      <rPr>
        <sz val="8"/>
        <rFont val="Tahoma"/>
        <family val="2"/>
      </rPr>
      <t>(Producto)</t>
    </r>
  </si>
  <si>
    <t>Unidad de Medición</t>
  </si>
  <si>
    <t xml:space="preserve">% Ejecucion </t>
  </si>
  <si>
    <r>
      <t xml:space="preserve">Nombre del Indicador 
</t>
    </r>
    <r>
      <rPr>
        <sz val="8"/>
        <rFont val="Tahoma"/>
        <family val="2"/>
      </rPr>
      <t>(Gestión)</t>
    </r>
  </si>
  <si>
    <t>ICLD</t>
  </si>
  <si>
    <t>SGP</t>
  </si>
  <si>
    <t>ICDE</t>
  </si>
  <si>
    <t>Actividad 3</t>
  </si>
  <si>
    <t>Actividad 4</t>
  </si>
  <si>
    <t>Actividad 5</t>
  </si>
  <si>
    <t>ELABORÓ</t>
  </si>
  <si>
    <t>FIRMA</t>
  </si>
  <si>
    <t>REVISÓ</t>
  </si>
  <si>
    <t>APROBÓ</t>
  </si>
  <si>
    <t>RADICADO PLANEACION</t>
  </si>
  <si>
    <t xml:space="preserve">FIRMA Y SELLO DE QUIEN RECIBE </t>
  </si>
  <si>
    <t>CORRESPONDENCIA
SECRETARÍA DE PLANEACIÓN
(Dirección de Planeación Socioeconómica)</t>
  </si>
  <si>
    <t>Nombre</t>
  </si>
  <si>
    <t>Teléfono</t>
  </si>
  <si>
    <t>Correo Electrónico</t>
  </si>
  <si>
    <t>NOMBRE</t>
  </si>
  <si>
    <t>Cargo</t>
  </si>
  <si>
    <t>CARGO</t>
  </si>
  <si>
    <t>FECHA</t>
  </si>
  <si>
    <t>CONSECUTIVO</t>
  </si>
  <si>
    <t>Fecha</t>
  </si>
  <si>
    <t xml:space="preserve">FECHA </t>
  </si>
  <si>
    <t>HORA</t>
  </si>
  <si>
    <t>N° FOLIOS</t>
  </si>
  <si>
    <t>Director</t>
  </si>
  <si>
    <t>SECTOR</t>
  </si>
  <si>
    <t>VIGENCIA</t>
  </si>
  <si>
    <t>PERIODO</t>
  </si>
  <si>
    <t>RANGO EDAD</t>
  </si>
  <si>
    <t>SEXO</t>
  </si>
  <si>
    <t>GRUPO POBLACIONAL</t>
  </si>
  <si>
    <t>TOTALES</t>
  </si>
  <si>
    <t>Primera infancia
0 - 6 años</t>
  </si>
  <si>
    <t>Infancia
7 - 14 años</t>
  </si>
  <si>
    <t>Adolescencia
15 - 17 años</t>
  </si>
  <si>
    <t>Juventud
18 - 26 años</t>
  </si>
  <si>
    <t>Adultos
27 - 59 años</t>
  </si>
  <si>
    <t>Adultos mayores
Mayor de 60 años</t>
  </si>
  <si>
    <t>SUBTOTAL</t>
  </si>
  <si>
    <t>Mujer</t>
  </si>
  <si>
    <t>Hombre</t>
  </si>
  <si>
    <t>Víctimas del conflicto armado</t>
  </si>
  <si>
    <t>Desplazados</t>
  </si>
  <si>
    <t>Reincorporados</t>
  </si>
  <si>
    <t>Diversidad Funcional</t>
  </si>
  <si>
    <t>Gestantes</t>
  </si>
  <si>
    <t>Mujer/Hombre cabeza de Hogar</t>
  </si>
  <si>
    <t>Inmigrante</t>
  </si>
  <si>
    <t>LGTBI</t>
  </si>
  <si>
    <t>Población en pobreza extrema</t>
  </si>
  <si>
    <t>OTROS</t>
  </si>
  <si>
    <t>Indígenas</t>
  </si>
  <si>
    <t xml:space="preserve"> Afrocolombianas </t>
  </si>
  <si>
    <t>ROM (Gitano)</t>
  </si>
  <si>
    <t>TOTAL POBLACION BENEFICIADA EN LA VIGENCIA</t>
  </si>
  <si>
    <t>TOTAL POBLACION BENEFICIADA ACUMULADA</t>
  </si>
  <si>
    <t>% POBLACIÓN BENEFICIADA</t>
  </si>
  <si>
    <t>Meta del Plan de Desarrollo Municipal</t>
  </si>
  <si>
    <t>Ésta corresponde a la Meta del PDM de la Vigencia, con la que se encuentra alineada la formulación del proyecto</t>
  </si>
  <si>
    <t>Objetivo General</t>
  </si>
  <si>
    <t>Es la situación deseada para la población con relación al problema identificado. Estre corresponde al formulado en la MGA WEB del proyecto a reportar en el formato de Seguimiento a Proyectos de Inversión Acumulado</t>
  </si>
  <si>
    <t>Indicador que Mide el Objetivo General</t>
  </si>
  <si>
    <t xml:space="preserve">Este indicador está en la formulación MGA WEB del proyecto, en el Módulo de Identificación, capítulo de Objetivos Específicos. Es el punto de medición para el avance físico total del proyecto. </t>
  </si>
  <si>
    <t>Unidad de Medida</t>
  </si>
  <si>
    <t>Es la unidad en la que está dada la medición del indicador Ejem: Metros, Kilómetros, Hectáreas</t>
  </si>
  <si>
    <t>Cantidad</t>
  </si>
  <si>
    <t>Es lo programado numéricamente para la medición del indicador del objetivo general durante el total de vigencias del proyecto</t>
  </si>
  <si>
    <t>Línea de Avance</t>
  </si>
  <si>
    <t>Es el avance acumulado del indicador del objetivo general, reportado para las vigencias anteriores a las que se reporta. En el inicial del proyecto la línea de avance es igual 0</t>
  </si>
  <si>
    <t>Avance Logrado</t>
  </si>
  <si>
    <t>Es el reporte actual de lo avanzado en la vigencia por trimestre</t>
  </si>
  <si>
    <t>% Faltante por Ejecutar</t>
  </si>
  <si>
    <t>SEGUIMIENTO A LA CONTRATACIÓN DEL PROYECTO</t>
  </si>
  <si>
    <t>Actividades Principales del Proyecto</t>
  </si>
  <si>
    <t>Se listan las actividades que quedaron formuladas en la MGA WEB y en las Fichas de Programación</t>
  </si>
  <si>
    <t>Cantidad Programada</t>
  </si>
  <si>
    <t>Cantidades programadas por cada actividad en la MGA WEB y en las Fichas de Programación</t>
  </si>
  <si>
    <t>Fuentes de Financiación por Actividades</t>
  </si>
  <si>
    <t>Las fuentes de financiación que tiene el proyecto para desarrollarse y que quedaron en la formulación del proyecto</t>
  </si>
  <si>
    <t>Programación Inversión por Actividades</t>
  </si>
  <si>
    <t>Recursos Programados en la Formulación o Actualización del Proyecto para la Vigencia</t>
  </si>
  <si>
    <t>Asignación Presupuestal por Actividades</t>
  </si>
  <si>
    <t>Recursos Asignados por el Ente Terrirotorial para la Ejecución de las Actividades para la Vigencia Actual</t>
  </si>
  <si>
    <t>Ejecución Presupuestal por Actividades</t>
  </si>
  <si>
    <t>Recursos ejecutados por actividad durante la vigencia reportada</t>
  </si>
  <si>
    <t>% Ejecución Presupuestal por Actividad</t>
  </si>
  <si>
    <t>Es el cálculo del Porcentaje de Cumplimiento de cada actividad del proyecto</t>
  </si>
  <si>
    <t>Número y Fecha del Contrato</t>
  </si>
  <si>
    <t>Número asignado a la Minuta del Contrato y la Fecha de Firma del Contrato</t>
  </si>
  <si>
    <t>Nombre del Contratista</t>
  </si>
  <si>
    <t>Persona Natural o Jurídica que ejecuta el contrato</t>
  </si>
  <si>
    <t>Objeto del Contrato</t>
  </si>
  <si>
    <t>Es el Objeto Contractual que quedó registrado en el Portal de Contratación SECOP</t>
  </si>
  <si>
    <t>Valor del Contrato</t>
  </si>
  <si>
    <t>Es el valor total establecido en el contrato inicial</t>
  </si>
  <si>
    <t>Plazo de Ejecución</t>
  </si>
  <si>
    <t>Es el plazo de duración establecido para la ejecución total del contrato</t>
  </si>
  <si>
    <t>Fecha de Inicio y Fecha de Terminación</t>
  </si>
  <si>
    <t>Es la fecha del acta de inicio con el que arranca el contrato y su fecha final de terminación</t>
  </si>
  <si>
    <t>Nombre del Supervisor o Interventor</t>
  </si>
  <si>
    <t>Es el nombre de la persona que fue designada para la realización de la supervisión del contrato</t>
  </si>
  <si>
    <t>Es el producto principal que entrega el contratista durante la ejecución de su contrato</t>
  </si>
  <si>
    <t>Es la unidad en la que se mide el producto entregado por el contratista</t>
  </si>
  <si>
    <t>Cantidad Entregada de Productos</t>
  </si>
  <si>
    <t>Es la cantidad de productos que desarrolla el contratista durante la ejecución del objeto contractual</t>
  </si>
  <si>
    <t>Nombre del Indicador de Producto</t>
  </si>
  <si>
    <t>Indicador de Producto Formulado en el Módulo de Programación de la MGA WEB</t>
  </si>
  <si>
    <t>Cantidad programada  en la MGA WEB para la vigencia actual que se reporta</t>
  </si>
  <si>
    <t>Cantidad Ejecutada</t>
  </si>
  <si>
    <t>Cantidad de Ejecución realizada durante la vigencia que reporta el avance</t>
  </si>
  <si>
    <t>% Ejecución</t>
  </si>
  <si>
    <t>Cálculo de la Ejecución sobre lo Programado del Indicador de Producto</t>
  </si>
  <si>
    <t>Nombre del Indicador de Gestión</t>
  </si>
  <si>
    <t>Cálculo de la Ejecución sobre lo Programado del Indicador de Gestión</t>
  </si>
  <si>
    <t>POBLACIÓN BENEFICIADA DEL PROYECTO</t>
  </si>
  <si>
    <t>Total Población Beneficiada del Proyecto</t>
  </si>
  <si>
    <t>Este viene formulado desde la Hoja 2 "Población" donde deben discriminar la población atendida.
En el caso de que el proyecto no se ejecute, no se imprime la planilla de Población</t>
  </si>
  <si>
    <t xml:space="preserve">Valor Ejecución Total Acumulada </t>
  </si>
  <si>
    <t>En este campo se debe tener en cuenta el total ejecutado por cada vigencia del proyecto desde su inicio y acumularlo</t>
  </si>
  <si>
    <t>% Ejecución Financiera Proyecto</t>
  </si>
  <si>
    <t>Es el cálculo porcentual entre el valor total de ejecución sobre el valor total del proyecto formulado</t>
  </si>
  <si>
    <t>% Ejecución Física Proyecto</t>
  </si>
  <si>
    <t>Es el cálculo porcentual del avance físico total del proyecto, tomando el reporte trimestral del objetivo general</t>
  </si>
  <si>
    <t>Observaciones</t>
  </si>
  <si>
    <t>En este espacio se debe describir aclaraciones, justificaciones, novedades presentadas en la ejecución del proyecto durante cada trimestre</t>
  </si>
  <si>
    <t>Compromiso Presupuestal por Vigencias</t>
  </si>
  <si>
    <t>Es el compromiso presupuestal con el que se cierra cada vigencia del proyecto y se tienen en cuenta para el acumulado</t>
  </si>
  <si>
    <t>Es el cálculo por fórmula del porcentaje que falta por ejecutar del objetivo general del proyecto y que se determina de acuerdo a la naturaleza del proyecto</t>
  </si>
  <si>
    <r>
      <t xml:space="preserve">LINEA DE AVANCE ACUMULADA DEL INDICADOR
</t>
    </r>
    <r>
      <rPr>
        <sz val="8"/>
        <rFont val="Tahoma"/>
        <family val="2"/>
      </rPr>
      <t>(Vigencias Anteriores)</t>
    </r>
  </si>
  <si>
    <t>Número</t>
  </si>
  <si>
    <t>POBLACIÓN OBJETIVO</t>
  </si>
  <si>
    <t>POBLACION BENEFICIADA POR VIGENCIAS</t>
  </si>
  <si>
    <t>Año 1</t>
  </si>
  <si>
    <t>Año 2</t>
  </si>
  <si>
    <t>Año 3</t>
  </si>
  <si>
    <t>Población</t>
  </si>
  <si>
    <t>NOTAS.</t>
  </si>
  <si>
    <t>SEGUIMIENTO A LA POBLACIÓN BENEFICIADA DEL PROYECTO</t>
  </si>
  <si>
    <t>42. SEGUIMIENTO A LA POBLACIÓN BENEFICIADA DEL PROYECTO</t>
  </si>
  <si>
    <t>En esta hoja se debe diligenciar: 1. La Población Objetivo 2. Acumular Población Beneficiada por Año
3. Discriminar Población Beneficiada en la Vigencia que se reporta 4.Calcular % Población Beneficiada</t>
  </si>
  <si>
    <t>Año 2021</t>
  </si>
  <si>
    <t>Año 2022</t>
  </si>
  <si>
    <t>Año 2023</t>
  </si>
  <si>
    <t>APOYAR EL DESARROLLO DE LA POLITICA PUBLICA PARA EL DEPORTE LA RECREACION Y LA ACTIVIDAD FISICA</t>
  </si>
  <si>
    <t>GARANTIZAR LA LOGISTICA PARA EL PROCESO DE IIMPLEMENTACION DE LA PPDRAF</t>
  </si>
  <si>
    <t>CANTIDAD PROGRAMADA POR ACTIVIDAD
VIGENCIA 2021</t>
  </si>
  <si>
    <t>FUENTES DE FINANCIACIÓN
VIGENCIA 2021</t>
  </si>
  <si>
    <t>PROGRAMACIÓN DE RECURSOS POR FUENTE DE LA ACTIVIDAD PARA LA VIGENCIA 2021</t>
  </si>
  <si>
    <t>ASIGNACIÓN PRESUPUESTAL POR FUENTE DE LA ACTIVIDAD PARA LA VIGENCIA 2021</t>
  </si>
  <si>
    <t>EJECUCION  PRESUPUESTAL  POR FUENTE DE LA ACTIVIDAD  VIGENCIA 2021</t>
  </si>
  <si>
    <t>IMPLEMENTACION Y EVALUACION DE LA POLITICA PUBLICA DEL DEPORTE, LA RECREACION , LA ACTIVIDAD FISICA Y LA EDUCACION FISICA EN EL MUNICIPIO DE VILLAVICENCIO, META</t>
  </si>
  <si>
    <t xml:space="preserve">	2020-50001-0261</t>
  </si>
  <si>
    <t>2020-050001-0244</t>
  </si>
  <si>
    <t>INSTITUTO MUNICIPAL DE DEPORTE Y RECREACION DE VILLAVICENCIO- IMDER</t>
  </si>
  <si>
    <t>Director General</t>
  </si>
  <si>
    <t>2021</t>
  </si>
  <si>
    <t>2023</t>
  </si>
  <si>
    <t>Garantizar la  implementacion y articulación  de la política pública del deporte, la recreación, la actividad física y la educación física con otras políticas públicas del municipio de Villavicencio y sus actores</t>
  </si>
  <si>
    <t>Politica del deporte recreación y actividad fisica implementada</t>
  </si>
  <si>
    <t xml:space="preserve">Numero </t>
  </si>
  <si>
    <t>Documentos de política elaborados</t>
  </si>
  <si>
    <t>Cantidad Programada 2021</t>
  </si>
  <si>
    <t>Cantidad Ejecutada 2021</t>
  </si>
  <si>
    <t>Proyectos de Asesoria</t>
  </si>
  <si>
    <t>Numero</t>
  </si>
  <si>
    <t>LUZ YENNY HERNANDEZ ELAICA</t>
  </si>
  <si>
    <t>luzyennyedc@hotmail.com</t>
  </si>
  <si>
    <t xml:space="preserve">Profesional Especializado de Planeacion </t>
  </si>
  <si>
    <t>ROSA JAZMIN DE ARMAS MONTAÑO</t>
  </si>
  <si>
    <t>subdireccionfinanciera@imdervillavicencio.gov.co</t>
  </si>
  <si>
    <t>Subdirectora Administrativa y Financiera</t>
  </si>
  <si>
    <t>JASBLEIDE MENDOZA DIAZ</t>
  </si>
  <si>
    <t>PRESTACION DE SERVICIOS PROFESIONALES  EN DERECHO PARA APOYAR EN LAS ESTRATEGIAS DE POLITICAS PUBLICAS QUE SE IMPLEMENTEN EN EL INSTITUTO</t>
  </si>
  <si>
    <t xml:space="preserve">Documento soporte o planilla de asistencia en donde se traten temas de las estrategias de promoción de la política pública. 
Asistencia de reuniones y/o evidencia fotográfica
Evidencias de las solicitudes y/o reuniones hechas a la subdirección 
Documentos revisados 
Relación de oficios contestados, informes revisados.
Recomendaciones y observaciones. 
Proyección de las respuestas.
Documentos asociados al objeto del contrato.
</t>
  </si>
  <si>
    <t>SEIS (6) MESES Y VEINTICUATRO (24) DIAS</t>
  </si>
  <si>
    <t>83/ 4 de Junio de 2021</t>
  </si>
  <si>
    <t>DEL 01 DE ABRIL AL 30  DE  JUNIO DE 2021</t>
  </si>
  <si>
    <t>II TRIMESTRE</t>
  </si>
  <si>
    <t>II SEMESTRE</t>
  </si>
  <si>
    <t>GUSTAVO ADOLFO BASTO FORERO</t>
  </si>
  <si>
    <t>4 de junio de 2021/28 de diciembre de 2021</t>
  </si>
  <si>
    <t>JAIME ORLANDO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</si>
</sst>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d\-mm\-yy;@"/>
    <numFmt numFmtId="165" formatCode="&quot;$&quot;\ #,##0"/>
    <numFmt numFmtId="166" formatCode="0.0"/>
  </numFmts>
  <fonts count="33" x14ac:knownFonts="1">
    <font>
      <sz val="11"/>
      <color theme="1"/>
      <name val="Calibri"/>
      <family val="2"/>
      <scheme val="minor"/>
    </font>
    <font>
      <sz val="10"/>
      <name val="Arial"/>
      <family val="2"/>
    </font>
    <font>
      <sz val="11"/>
      <color theme="1"/>
      <name val="Calibri"/>
      <family val="2"/>
      <scheme val="minor"/>
    </font>
    <font>
      <sz val="9"/>
      <color theme="1"/>
      <name val="Tahoma"/>
      <family val="2"/>
    </font>
    <font>
      <b/>
      <sz val="9"/>
      <color theme="1"/>
      <name val="Tahoma"/>
      <family val="2"/>
    </font>
    <font>
      <b/>
      <sz val="9"/>
      <name val="Tahoma"/>
      <family val="2"/>
    </font>
    <font>
      <b/>
      <sz val="9"/>
      <color theme="2" tint="-0.499984740745262"/>
      <name val="Tahoma"/>
      <family val="2"/>
    </font>
    <font>
      <b/>
      <sz val="8"/>
      <name val="Tahoma"/>
      <family val="2"/>
    </font>
    <font>
      <sz val="8"/>
      <name val="Tahoma"/>
      <family val="2"/>
    </font>
    <font>
      <sz val="9"/>
      <name val="Tahoma"/>
      <family val="2"/>
    </font>
    <font>
      <sz val="9"/>
      <color rgb="FFFF0000"/>
      <name val="Tahoma"/>
      <family val="2"/>
    </font>
    <font>
      <b/>
      <sz val="9"/>
      <color theme="1" tint="0.249977111117893"/>
      <name val="Tahoma"/>
      <family val="2"/>
    </font>
    <font>
      <b/>
      <sz val="9"/>
      <color rgb="FFFF0000"/>
      <name val="Tahoma"/>
      <family val="2"/>
    </font>
    <font>
      <b/>
      <sz val="8"/>
      <color theme="2" tint="-0.249977111117893"/>
      <name val="Tahoma"/>
      <family val="2"/>
    </font>
    <font>
      <b/>
      <sz val="8"/>
      <color theme="1"/>
      <name val="Tahoma"/>
      <family val="2"/>
    </font>
    <font>
      <b/>
      <sz val="9"/>
      <color indexed="81"/>
      <name val="Tahoma"/>
      <family val="2"/>
    </font>
    <font>
      <sz val="9"/>
      <color indexed="81"/>
      <name val="Tahoma"/>
      <family val="2"/>
    </font>
    <font>
      <b/>
      <sz val="10"/>
      <color theme="0"/>
      <name val="Arial"/>
      <family val="2"/>
    </font>
    <font>
      <sz val="9"/>
      <color theme="1"/>
      <name val="Arial"/>
      <family val="2"/>
    </font>
    <font>
      <sz val="9"/>
      <color theme="1"/>
      <name val="Calibri"/>
      <family val="2"/>
      <scheme val="minor"/>
    </font>
    <font>
      <b/>
      <sz val="9"/>
      <color theme="1"/>
      <name val="Arial"/>
      <family val="2"/>
    </font>
    <font>
      <b/>
      <sz val="9"/>
      <color theme="0"/>
      <name val="Arial"/>
      <family val="2"/>
    </font>
    <font>
      <b/>
      <sz val="9"/>
      <name val="Arial"/>
      <family val="2"/>
    </font>
    <font>
      <b/>
      <sz val="9"/>
      <color theme="1"/>
      <name val="Calibri"/>
      <family val="2"/>
      <scheme val="minor"/>
    </font>
    <font>
      <sz val="9"/>
      <color theme="5" tint="-0.249977111117893"/>
      <name val="Arial"/>
      <family val="2"/>
    </font>
    <font>
      <sz val="9"/>
      <name val="Arial"/>
      <family val="2"/>
    </font>
    <font>
      <b/>
      <sz val="9"/>
      <color theme="5" tint="-0.249977111117893"/>
      <name val="Arial"/>
      <family val="2"/>
    </font>
    <font>
      <b/>
      <i/>
      <sz val="11"/>
      <color theme="1"/>
      <name val="Calibri"/>
      <family val="2"/>
      <scheme val="minor"/>
    </font>
    <font>
      <i/>
      <sz val="11"/>
      <color theme="1"/>
      <name val="Calibri"/>
      <family val="2"/>
      <scheme val="minor"/>
    </font>
    <font>
      <b/>
      <sz val="9"/>
      <color theme="1" tint="0.249977111117893"/>
      <name val="Arial"/>
      <family val="2"/>
    </font>
    <font>
      <b/>
      <sz val="12"/>
      <name val="Arial"/>
      <family val="2"/>
    </font>
    <font>
      <b/>
      <sz val="8"/>
      <name val="Arial"/>
      <family val="2"/>
    </font>
    <font>
      <u/>
      <sz val="11"/>
      <color theme="10"/>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99FF99"/>
        <bgColor indexed="64"/>
      </patternFill>
    </fill>
    <fill>
      <patternFill patternType="solid">
        <fgColor theme="8" tint="0.79998168889431442"/>
        <bgColor indexed="64"/>
      </patternFill>
    </fill>
    <fill>
      <patternFill patternType="solid">
        <fgColor rgb="FF33CCCC"/>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1" fillId="0" borderId="0"/>
    <xf numFmtId="9" fontId="2" fillId="0" borderId="0" applyFont="0" applyFill="0" applyBorder="0" applyAlignment="0" applyProtection="0"/>
    <xf numFmtId="0" fontId="32" fillId="0" borderId="0" applyNumberFormat="0" applyFill="0" applyBorder="0" applyAlignment="0" applyProtection="0"/>
    <xf numFmtId="43" fontId="2" fillId="0" borderId="0" applyFont="0" applyFill="0" applyBorder="0" applyAlignment="0" applyProtection="0"/>
  </cellStyleXfs>
  <cellXfs count="328">
    <xf numFmtId="0" fontId="0" fillId="0" borderId="0" xfId="0"/>
    <xf numFmtId="0" fontId="3" fillId="0" borderId="0" xfId="0" applyFont="1"/>
    <xf numFmtId="164" fontId="3" fillId="0" borderId="0" xfId="0" applyNumberFormat="1" applyFont="1"/>
    <xf numFmtId="0" fontId="3" fillId="0" borderId="0" xfId="0" applyFont="1" applyAlignment="1">
      <alignment vertical="center"/>
    </xf>
    <xf numFmtId="0" fontId="4" fillId="0" borderId="0" xfId="0" applyFont="1" applyAlignment="1">
      <alignment vertical="center"/>
    </xf>
    <xf numFmtId="49" fontId="4" fillId="3" borderId="8" xfId="0" applyNumberFormat="1" applyFont="1" applyFill="1" applyBorder="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4" fillId="3" borderId="8" xfId="0" applyFont="1" applyFill="1" applyBorder="1" applyAlignment="1">
      <alignment horizontal="center" vertical="center"/>
    </xf>
    <xf numFmtId="0" fontId="6" fillId="0" borderId="6" xfId="0" applyFont="1" applyBorder="1" applyAlignment="1">
      <alignment horizontal="center" vertical="center"/>
    </xf>
    <xf numFmtId="0" fontId="3" fillId="0" borderId="0" xfId="0" applyFont="1" applyAlignment="1">
      <alignment horizontal="center"/>
    </xf>
    <xf numFmtId="0" fontId="4" fillId="0" borderId="6" xfId="0" applyFont="1" applyBorder="1" applyAlignment="1">
      <alignment horizontal="center" vertical="center"/>
    </xf>
    <xf numFmtId="0" fontId="7" fillId="8" borderId="1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6" xfId="0" applyFont="1" applyFill="1" applyBorder="1" applyAlignment="1">
      <alignment horizontal="center" vertical="center" textRotation="90" wrapText="1"/>
    </xf>
    <xf numFmtId="0" fontId="5" fillId="0" borderId="0" xfId="0" applyFont="1"/>
    <xf numFmtId="0" fontId="7" fillId="5"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0" xfId="0" applyFont="1"/>
    <xf numFmtId="165" fontId="10" fillId="0" borderId="6" xfId="0" applyNumberFormat="1" applyFont="1" applyBorder="1" applyAlignment="1" applyProtection="1">
      <alignment vertical="center" wrapText="1"/>
      <protection locked="0"/>
    </xf>
    <xf numFmtId="165" fontId="10" fillId="0" borderId="6" xfId="0" applyNumberFormat="1" applyFont="1" applyBorder="1" applyAlignment="1" applyProtection="1">
      <alignment vertical="center"/>
      <protection locked="0"/>
    </xf>
    <xf numFmtId="9" fontId="9" fillId="0" borderId="3" xfId="0" applyNumberFormat="1" applyFont="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65" fontId="10" fillId="0" borderId="6" xfId="0" applyNumberFormat="1" applyFont="1" applyBorder="1" applyAlignment="1" applyProtection="1">
      <alignment horizontal="right" vertical="center" wrapText="1"/>
      <protection locked="0"/>
    </xf>
    <xf numFmtId="0" fontId="12" fillId="0" borderId="0" xfId="0" applyFont="1" applyAlignment="1">
      <alignment vertical="center"/>
    </xf>
    <xf numFmtId="165" fontId="11" fillId="0" borderId="0" xfId="0" applyNumberFormat="1" applyFont="1" applyAlignment="1">
      <alignment vertical="center"/>
    </xf>
    <xf numFmtId="165" fontId="11" fillId="5" borderId="0" xfId="0" applyNumberFormat="1" applyFont="1" applyFill="1" applyAlignment="1">
      <alignment horizontal="center" vertical="center"/>
    </xf>
    <xf numFmtId="0" fontId="12"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center"/>
    </xf>
    <xf numFmtId="0" fontId="5" fillId="0" borderId="6" xfId="0" applyFont="1" applyBorder="1" applyAlignment="1">
      <alignment vertical="center"/>
    </xf>
    <xf numFmtId="0" fontId="4" fillId="0" borderId="0" xfId="0" applyFont="1"/>
    <xf numFmtId="0" fontId="7" fillId="0" borderId="0" xfId="0" applyFont="1" applyAlignment="1">
      <alignment vertical="center" wrapText="1"/>
    </xf>
    <xf numFmtId="0" fontId="13" fillId="0" borderId="0" xfId="0" applyFont="1" applyAlignment="1">
      <alignment vertical="center" wrapText="1"/>
    </xf>
    <xf numFmtId="0" fontId="7" fillId="0" borderId="1" xfId="0" applyFont="1" applyBorder="1" applyAlignment="1">
      <alignment vertical="center" wrapText="1"/>
    </xf>
    <xf numFmtId="0" fontId="8" fillId="0" borderId="6" xfId="0" applyFont="1" applyBorder="1" applyAlignment="1">
      <alignment vertical="center" wrapText="1"/>
    </xf>
    <xf numFmtId="0" fontId="7" fillId="0" borderId="6" xfId="0" applyFont="1" applyBorder="1" applyAlignment="1">
      <alignment horizontal="right" vertical="center" wrapText="1"/>
    </xf>
    <xf numFmtId="0" fontId="14" fillId="0" borderId="1" xfId="0" applyFont="1" applyBorder="1"/>
    <xf numFmtId="0" fontId="7" fillId="0" borderId="0" xfId="0" applyFont="1" applyAlignment="1">
      <alignment vertical="center" textRotation="90" wrapText="1"/>
    </xf>
    <xf numFmtId="0" fontId="8" fillId="0" borderId="0" xfId="0" applyFont="1" applyAlignment="1">
      <alignment vertical="center" wrapText="1"/>
    </xf>
    <xf numFmtId="0" fontId="18" fillId="0" borderId="0" xfId="0" applyFont="1"/>
    <xf numFmtId="0" fontId="19" fillId="0" borderId="0" xfId="0" applyFont="1"/>
    <xf numFmtId="0" fontId="20" fillId="0" borderId="0" xfId="0" applyFont="1" applyAlignment="1">
      <alignment horizontal="center" vertical="center"/>
    </xf>
    <xf numFmtId="0" fontId="20" fillId="0" borderId="0" xfId="0" applyFont="1" applyAlignment="1">
      <alignment vertical="center"/>
    </xf>
    <xf numFmtId="0" fontId="22" fillId="0" borderId="12" xfId="0" applyFont="1" applyBorder="1" applyAlignment="1">
      <alignment horizontal="center" vertical="center" wrapText="1"/>
    </xf>
    <xf numFmtId="0" fontId="22" fillId="0" borderId="12" xfId="0" applyFont="1" applyBorder="1" applyAlignment="1">
      <alignment horizontal="left" vertical="center" wrapText="1"/>
    </xf>
    <xf numFmtId="0" fontId="24" fillId="0" borderId="12"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18" fillId="0" borderId="0" xfId="0" applyFont="1" applyAlignment="1">
      <alignment horizontal="left" wrapText="1"/>
    </xf>
    <xf numFmtId="164" fontId="18" fillId="0" borderId="0" xfId="0" applyNumberFormat="1" applyFont="1"/>
    <xf numFmtId="0" fontId="26" fillId="0" borderId="0" xfId="0" applyFont="1" applyAlignment="1">
      <alignment horizontal="center" vertical="center"/>
    </xf>
    <xf numFmtId="0" fontId="26" fillId="0" borderId="0" xfId="0" applyFont="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4" fillId="0" borderId="0" xfId="0" applyFont="1" applyBorder="1" applyAlignment="1">
      <alignment vertical="center" wrapText="1"/>
    </xf>
    <xf numFmtId="0" fontId="22" fillId="0" borderId="0" xfId="0" applyFont="1" applyBorder="1" applyAlignment="1">
      <alignment vertical="center" wrapText="1"/>
    </xf>
    <xf numFmtId="0" fontId="28" fillId="0" borderId="0" xfId="0" applyFont="1"/>
    <xf numFmtId="0" fontId="27" fillId="2" borderId="0" xfId="0" applyFont="1" applyFill="1" applyAlignment="1">
      <alignment horizontal="center" vertical="center"/>
    </xf>
    <xf numFmtId="0" fontId="27" fillId="0" borderId="0" xfId="0" applyFont="1" applyAlignment="1">
      <alignment horizontal="left" vertical="center"/>
    </xf>
    <xf numFmtId="0" fontId="28" fillId="0" borderId="0" xfId="0" applyFont="1" applyAlignment="1">
      <alignment horizontal="justify" vertical="center" wrapText="1"/>
    </xf>
    <xf numFmtId="0" fontId="28" fillId="0" borderId="0" xfId="0" applyFont="1" applyAlignment="1">
      <alignment vertical="center"/>
    </xf>
    <xf numFmtId="0" fontId="27" fillId="6" borderId="0" xfId="0" applyFont="1" applyFill="1" applyAlignment="1">
      <alignment horizontal="left" vertical="center"/>
    </xf>
    <xf numFmtId="0" fontId="28" fillId="6" borderId="0" xfId="0" applyFont="1" applyFill="1" applyAlignment="1">
      <alignment horizontal="justify" vertical="center" wrapText="1"/>
    </xf>
    <xf numFmtId="0" fontId="28" fillId="0" borderId="0" xfId="0" applyFont="1" applyAlignment="1">
      <alignment horizontal="left" vertical="center"/>
    </xf>
    <xf numFmtId="0" fontId="28" fillId="6" borderId="0" xfId="0" applyFont="1" applyFill="1" applyAlignment="1">
      <alignment horizontal="left" vertical="center"/>
    </xf>
    <xf numFmtId="0" fontId="27" fillId="0" borderId="0" xfId="0" applyFont="1" applyAlignment="1">
      <alignment horizontal="center" vertical="center"/>
    </xf>
    <xf numFmtId="4" fontId="9" fillId="0" borderId="6" xfId="0" applyNumberFormat="1" applyFont="1" applyBorder="1" applyAlignment="1" applyProtection="1">
      <alignment vertical="center"/>
      <protection locked="0"/>
    </xf>
    <xf numFmtId="165" fontId="9" fillId="0" borderId="6" xfId="0" applyNumberFormat="1" applyFont="1" applyBorder="1" applyAlignment="1" applyProtection="1">
      <alignment vertical="center"/>
      <protection locked="0"/>
    </xf>
    <xf numFmtId="0" fontId="27" fillId="0" borderId="0" xfId="0" applyFont="1" applyBorder="1" applyAlignment="1">
      <alignment horizontal="left" vertical="center"/>
    </xf>
    <xf numFmtId="0" fontId="28" fillId="0" borderId="0" xfId="0" applyFont="1" applyBorder="1" applyAlignment="1">
      <alignment horizontal="justify" vertical="center" wrapText="1"/>
    </xf>
    <xf numFmtId="0" fontId="28" fillId="0" borderId="0" xfId="0" applyFont="1" applyBorder="1"/>
    <xf numFmtId="0" fontId="7" fillId="9" borderId="1" xfId="0" applyFont="1" applyFill="1" applyBorder="1" applyAlignment="1">
      <alignment horizontal="center" vertical="center" textRotation="90" wrapText="1"/>
    </xf>
    <xf numFmtId="0" fontId="7" fillId="9" borderId="4"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22" fillId="10" borderId="6" xfId="1" applyFont="1" applyFill="1" applyBorder="1" applyAlignment="1">
      <alignment horizontal="center" vertical="center" wrapText="1"/>
    </xf>
    <xf numFmtId="3" fontId="25" fillId="0" borderId="6" xfId="1" applyNumberFormat="1" applyFont="1" applyBorder="1" applyAlignment="1" applyProtection="1">
      <alignment horizontal="center" textRotation="90" wrapText="1"/>
      <protection locked="0"/>
    </xf>
    <xf numFmtId="3" fontId="25" fillId="0" borderId="6" xfId="0" applyNumberFormat="1" applyFont="1" applyBorder="1" applyAlignment="1" applyProtection="1">
      <alignment horizontal="center" textRotation="90"/>
      <protection locked="0"/>
    </xf>
    <xf numFmtId="3" fontId="22" fillId="0" borderId="6" xfId="1" applyNumberFormat="1" applyFont="1" applyBorder="1" applyAlignment="1">
      <alignment horizontal="center" textRotation="90" wrapText="1"/>
    </xf>
    <xf numFmtId="3" fontId="22" fillId="14" borderId="6" xfId="1" applyNumberFormat="1" applyFont="1" applyFill="1" applyBorder="1" applyAlignment="1">
      <alignment horizontal="center" textRotation="90" wrapText="1"/>
    </xf>
    <xf numFmtId="3" fontId="22" fillId="11" borderId="6" xfId="1" applyNumberFormat="1" applyFont="1" applyFill="1" applyBorder="1" applyAlignment="1">
      <alignment horizontal="center" textRotation="90" wrapText="1"/>
    </xf>
    <xf numFmtId="0" fontId="20" fillId="0" borderId="12" xfId="0" applyFont="1" applyBorder="1" applyAlignment="1">
      <alignment horizontal="center" vertical="center"/>
    </xf>
    <xf numFmtId="0" fontId="20" fillId="0" borderId="0" xfId="0" applyFont="1" applyBorder="1" applyAlignment="1">
      <alignment horizontal="center" vertical="center"/>
    </xf>
    <xf numFmtId="9" fontId="9" fillId="0" borderId="8" xfId="0" applyNumberFormat="1" applyFont="1" applyBorder="1" applyAlignment="1" applyProtection="1">
      <alignment horizontal="center" vertical="center" wrapText="1"/>
      <protection locked="0"/>
    </xf>
    <xf numFmtId="49" fontId="5" fillId="0" borderId="6" xfId="0" applyNumberFormat="1" applyFont="1" applyBorder="1" applyAlignment="1">
      <alignment horizontal="center" vertical="center" wrapText="1"/>
    </xf>
    <xf numFmtId="0" fontId="3" fillId="0" borderId="6" xfId="0" applyFont="1" applyBorder="1" applyAlignment="1" applyProtection="1">
      <alignment vertical="center" textRotation="90"/>
      <protection locked="0"/>
    </xf>
    <xf numFmtId="165" fontId="9" fillId="0" borderId="6" xfId="0" applyNumberFormat="1" applyFont="1" applyBorder="1" applyAlignment="1" applyProtection="1">
      <alignment vertical="center" wrapText="1"/>
      <protection locked="0"/>
    </xf>
    <xf numFmtId="4" fontId="9" fillId="0" borderId="6" xfId="0" applyNumberFormat="1" applyFont="1" applyBorder="1" applyAlignment="1" applyProtection="1">
      <alignment vertical="center" wrapText="1"/>
      <protection locked="0"/>
    </xf>
    <xf numFmtId="4" fontId="9" fillId="0" borderId="6" xfId="0" applyNumberFormat="1" applyFont="1" applyBorder="1" applyAlignment="1" applyProtection="1">
      <alignment horizontal="center" vertical="center" wrapText="1"/>
      <protection locked="0"/>
    </xf>
    <xf numFmtId="4" fontId="9" fillId="0" borderId="6" xfId="0" applyNumberFormat="1" applyFont="1" applyBorder="1" applyAlignment="1" applyProtection="1">
      <alignment horizontal="justify" vertical="center" wrapText="1"/>
      <protection locked="0"/>
    </xf>
    <xf numFmtId="43" fontId="9" fillId="0" borderId="6" xfId="4" applyFont="1" applyBorder="1" applyAlignment="1" applyProtection="1">
      <alignment vertical="center"/>
      <protection locked="0"/>
    </xf>
    <xf numFmtId="0" fontId="9" fillId="0" borderId="6" xfId="0" applyNumberFormat="1" applyFont="1" applyBorder="1" applyAlignment="1" applyProtection="1">
      <alignment horizontal="center" vertical="center" wrapText="1"/>
      <protection locked="0"/>
    </xf>
    <xf numFmtId="0" fontId="3" fillId="0" borderId="6" xfId="0" applyFont="1" applyBorder="1" applyAlignment="1">
      <alignment vertical="center"/>
    </xf>
    <xf numFmtId="0" fontId="8" fillId="0" borderId="6" xfId="0" applyFont="1" applyBorder="1" applyAlignment="1" applyProtection="1">
      <alignment horizontal="center" vertical="center"/>
      <protection locked="0"/>
    </xf>
    <xf numFmtId="9" fontId="7" fillId="0" borderId="6" xfId="2" applyFont="1" applyBorder="1" applyAlignment="1" applyProtection="1">
      <alignment horizontal="center" vertical="center"/>
      <protection locked="0"/>
    </xf>
    <xf numFmtId="0" fontId="4" fillId="0" borderId="0" xfId="0" applyFont="1" applyAlignment="1">
      <alignment horizontal="center" vertical="center"/>
    </xf>
    <xf numFmtId="165" fontId="4" fillId="0" borderId="6" xfId="0" applyNumberFormat="1"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165" fontId="4" fillId="0" borderId="6" xfId="0" applyNumberFormat="1" applyFont="1" applyBorder="1" applyAlignment="1">
      <alignment horizontal="center" vertical="center"/>
    </xf>
    <xf numFmtId="49" fontId="5" fillId="0" borderId="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1" fontId="4" fillId="0" borderId="0" xfId="0" applyNumberFormat="1" applyFont="1" applyAlignment="1">
      <alignment horizontal="center" vertical="center"/>
    </xf>
    <xf numFmtId="0" fontId="5" fillId="0" borderId="0" xfId="0" applyFont="1" applyAlignment="1">
      <alignment horizontal="center" vertical="center"/>
    </xf>
    <xf numFmtId="0" fontId="7" fillId="5" borderId="6" xfId="0" applyFont="1" applyFill="1" applyBorder="1" applyAlignment="1">
      <alignment horizontal="center" vertical="center" textRotation="89" wrapText="1"/>
    </xf>
    <xf numFmtId="0" fontId="7" fillId="6" borderId="6"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0" borderId="8" xfId="1" applyFont="1" applyFill="1" applyBorder="1" applyAlignment="1">
      <alignment horizontal="center" vertical="center" textRotation="90" wrapText="1"/>
    </xf>
    <xf numFmtId="0" fontId="7" fillId="10" borderId="14" xfId="1" applyFont="1" applyFill="1" applyBorder="1" applyAlignment="1">
      <alignment horizontal="center" vertical="center" textRotation="90" wrapText="1"/>
    </xf>
    <xf numFmtId="0" fontId="7" fillId="10" borderId="15" xfId="1" applyFont="1" applyFill="1" applyBorder="1" applyAlignment="1">
      <alignment horizontal="center" vertical="center" textRotation="90" wrapText="1"/>
    </xf>
    <xf numFmtId="0" fontId="7" fillId="8" borderId="8"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11" borderId="1" xfId="1" applyFont="1" applyFill="1" applyBorder="1" applyAlignment="1">
      <alignment horizontal="center" vertical="center" wrapText="1"/>
    </xf>
    <xf numFmtId="0" fontId="7" fillId="11" borderId="2" xfId="1" applyFont="1" applyFill="1" applyBorder="1" applyAlignment="1">
      <alignment horizontal="center" vertical="center" wrapText="1"/>
    </xf>
    <xf numFmtId="0" fontId="7" fillId="11" borderId="3" xfId="1"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8" xfId="0" applyFont="1" applyFill="1" applyBorder="1" applyAlignment="1">
      <alignment horizontal="center" vertical="center" textRotation="90" wrapText="1"/>
    </xf>
    <xf numFmtId="0" fontId="7" fillId="6" borderId="15" xfId="0" applyFont="1" applyFill="1" applyBorder="1" applyAlignment="1">
      <alignment horizontal="center" vertical="center" textRotation="90" wrapText="1"/>
    </xf>
    <xf numFmtId="0" fontId="7" fillId="7" borderId="7"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11" borderId="8" xfId="0" applyFont="1" applyFill="1" applyBorder="1" applyAlignment="1">
      <alignment horizontal="center" vertical="center" textRotation="90" wrapText="1"/>
    </xf>
    <xf numFmtId="0" fontId="7" fillId="11" borderId="15" xfId="0" applyFont="1" applyFill="1" applyBorder="1" applyAlignment="1">
      <alignment horizontal="center" vertical="center" textRotation="90" wrapText="1"/>
    </xf>
    <xf numFmtId="9" fontId="5" fillId="4" borderId="6" xfId="0" applyNumberFormat="1"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justify" vertical="center" wrapText="1"/>
      <protection locked="0"/>
    </xf>
    <xf numFmtId="3" fontId="5" fillId="0" borderId="6" xfId="0" applyNumberFormat="1" applyFont="1" applyBorder="1" applyAlignment="1">
      <alignment horizontal="center" vertical="center"/>
    </xf>
    <xf numFmtId="165" fontId="9" fillId="4" borderId="6" xfId="0" applyNumberFormat="1" applyFont="1" applyFill="1" applyBorder="1" applyAlignment="1" applyProtection="1">
      <alignment horizontal="center" vertical="center" wrapText="1"/>
      <protection locked="0"/>
    </xf>
    <xf numFmtId="166" fontId="5" fillId="4" borderId="6" xfId="0" applyNumberFormat="1" applyFont="1" applyFill="1" applyBorder="1" applyAlignment="1" applyProtection="1">
      <alignment horizontal="center" vertical="center" wrapText="1"/>
      <protection locked="0"/>
    </xf>
    <xf numFmtId="2" fontId="8" fillId="0" borderId="6" xfId="0" applyNumberFormat="1"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165" fontId="9" fillId="0" borderId="1" xfId="0" applyNumberFormat="1" applyFont="1" applyBorder="1" applyAlignment="1" applyProtection="1">
      <alignment horizontal="center" vertical="center" wrapText="1"/>
      <protection locked="0"/>
    </xf>
    <xf numFmtId="165" fontId="9" fillId="0" borderId="3" xfId="0" applyNumberFormat="1" applyFont="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4" fontId="9" fillId="0" borderId="8" xfId="0" applyNumberFormat="1" applyFont="1" applyBorder="1" applyAlignment="1" applyProtection="1">
      <alignment horizontal="center" vertical="center"/>
      <protection locked="0"/>
    </xf>
    <xf numFmtId="4" fontId="9" fillId="0" borderId="14" xfId="0" applyNumberFormat="1" applyFont="1" applyBorder="1" applyAlignment="1" applyProtection="1">
      <alignment horizontal="center" vertical="center"/>
      <protection locked="0"/>
    </xf>
    <xf numFmtId="4" fontId="9" fillId="0" borderId="15" xfId="0" applyNumberFormat="1" applyFont="1" applyBorder="1" applyAlignment="1" applyProtection="1">
      <alignment horizontal="center" vertical="center"/>
      <protection locked="0"/>
    </xf>
    <xf numFmtId="165" fontId="9" fillId="0" borderId="1" xfId="0" applyNumberFormat="1" applyFont="1" applyBorder="1" applyAlignment="1" applyProtection="1">
      <alignment horizontal="center" vertical="center"/>
      <protection locked="0"/>
    </xf>
    <xf numFmtId="165" fontId="9" fillId="0" borderId="3" xfId="0" applyNumberFormat="1" applyFont="1" applyBorder="1" applyAlignment="1" applyProtection="1">
      <alignment horizontal="center" vertical="center"/>
      <protection locked="0"/>
    </xf>
    <xf numFmtId="9" fontId="9" fillId="0" borderId="8" xfId="2" applyFont="1" applyBorder="1" applyAlignment="1" applyProtection="1">
      <alignment horizontal="center" vertical="center"/>
      <protection locked="0"/>
    </xf>
    <xf numFmtId="9" fontId="9" fillId="0" borderId="14" xfId="2" applyFont="1" applyBorder="1" applyAlignment="1" applyProtection="1">
      <alignment horizontal="center" vertical="center"/>
      <protection locked="0"/>
    </xf>
    <xf numFmtId="0" fontId="9" fillId="0" borderId="0" xfId="0" applyFont="1" applyAlignment="1">
      <alignment horizontal="center" vertical="center"/>
    </xf>
    <xf numFmtId="0" fontId="5" fillId="12" borderId="6" xfId="0" applyFont="1" applyFill="1" applyBorder="1" applyAlignment="1">
      <alignment horizontal="center" vertical="center" textRotation="90"/>
    </xf>
    <xf numFmtId="0" fontId="5" fillId="12" borderId="6" xfId="0" applyFont="1" applyFill="1" applyBorder="1" applyAlignment="1">
      <alignment horizontal="center" vertical="center" textRotation="90" wrapText="1"/>
    </xf>
    <xf numFmtId="0" fontId="5" fillId="0" borderId="6" xfId="0" applyFont="1" applyBorder="1" applyAlignment="1">
      <alignment horizontal="left" vertical="center"/>
    </xf>
    <xf numFmtId="0" fontId="7" fillId="0" borderId="8"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8" fillId="0" borderId="0" xfId="0" applyFont="1" applyAlignment="1">
      <alignment vertical="center" wrapText="1"/>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2" fillId="0" borderId="1" xfId="3" applyBorder="1" applyAlignment="1">
      <alignment horizontal="center" vertical="center"/>
    </xf>
    <xf numFmtId="14" fontId="9" fillId="0" borderId="1" xfId="0" applyNumberFormat="1" applyFont="1" applyBorder="1" applyAlignment="1">
      <alignment horizontal="center" vertical="center"/>
    </xf>
    <xf numFmtId="0" fontId="7"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32" fillId="0" borderId="1" xfId="3"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14" fontId="3" fillId="0" borderId="1" xfId="0" applyNumberFormat="1" applyFont="1" applyBorder="1" applyAlignment="1">
      <alignment horizontal="center"/>
    </xf>
    <xf numFmtId="165" fontId="11" fillId="5" borderId="7"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4" fontId="3" fillId="0" borderId="2" xfId="0" applyNumberFormat="1" applyFont="1" applyBorder="1" applyAlignment="1">
      <alignment horizontal="center"/>
    </xf>
    <xf numFmtId="14" fontId="3" fillId="0" borderId="3" xfId="0" applyNumberFormat="1" applyFont="1" applyBorder="1" applyAlignment="1">
      <alignment horizontal="center"/>
    </xf>
    <xf numFmtId="1" fontId="10" fillId="0" borderId="8" xfId="0" applyNumberFormat="1" applyFont="1" applyBorder="1" applyAlignment="1" applyProtection="1">
      <alignment horizontal="center" vertical="center" wrapText="1"/>
      <protection locked="0"/>
    </xf>
    <xf numFmtId="1" fontId="10" fillId="0" borderId="14" xfId="0" applyNumberFormat="1" applyFont="1" applyBorder="1" applyAlignment="1" applyProtection="1">
      <alignment horizontal="center" vertical="center" wrapText="1"/>
      <protection locked="0"/>
    </xf>
    <xf numFmtId="1" fontId="10" fillId="0" borderId="15" xfId="0" applyNumberFormat="1" applyFont="1" applyBorder="1" applyAlignment="1" applyProtection="1">
      <alignment horizontal="center" vertical="center" wrapText="1"/>
      <protection locked="0"/>
    </xf>
    <xf numFmtId="4" fontId="11" fillId="0" borderId="4"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4" fontId="11" fillId="0" borderId="5"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0" borderId="0" xfId="0" applyNumberFormat="1" applyFont="1" applyBorder="1" applyAlignment="1" applyProtection="1">
      <alignment horizontal="center" vertical="center" wrapText="1"/>
      <protection locked="0"/>
    </xf>
    <xf numFmtId="4" fontId="11" fillId="0" borderId="10" xfId="0" applyNumberFormat="1" applyFont="1" applyBorder="1" applyAlignment="1" applyProtection="1">
      <alignment horizontal="center" vertical="center" wrapText="1"/>
      <protection locked="0"/>
    </xf>
    <xf numFmtId="4" fontId="11" fillId="0" borderId="11" xfId="0" applyNumberFormat="1" applyFont="1" applyBorder="1" applyAlignment="1" applyProtection="1">
      <alignment horizontal="center" vertical="center" wrapText="1"/>
      <protection locked="0"/>
    </xf>
    <xf numFmtId="4" fontId="11" fillId="0" borderId="12" xfId="0" applyNumberFormat="1"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vertical="center" wrapText="1"/>
      <protection locked="0"/>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15" borderId="8" xfId="0" applyFont="1" applyFill="1" applyBorder="1" applyAlignment="1" applyProtection="1">
      <alignment horizontal="center" vertical="center" textRotation="90"/>
      <protection locked="0"/>
    </xf>
    <xf numFmtId="0" fontId="4" fillId="15" borderId="14" xfId="0" applyFont="1" applyFill="1" applyBorder="1" applyAlignment="1" applyProtection="1">
      <alignment horizontal="center" vertical="center" textRotation="90"/>
      <protection locked="0"/>
    </xf>
    <xf numFmtId="0" fontId="4" fillId="15" borderId="15" xfId="0" applyFont="1" applyFill="1" applyBorder="1" applyAlignment="1" applyProtection="1">
      <alignment horizontal="center" vertical="center" textRotation="90"/>
      <protection locked="0"/>
    </xf>
    <xf numFmtId="9" fontId="9" fillId="0" borderId="6" xfId="2"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protection locked="0"/>
    </xf>
    <xf numFmtId="1" fontId="9" fillId="0" borderId="14" xfId="0" applyNumberFormat="1" applyFont="1" applyBorder="1" applyAlignment="1" applyProtection="1">
      <alignment horizontal="center" vertical="center" wrapText="1"/>
      <protection locked="0"/>
    </xf>
    <xf numFmtId="4" fontId="5" fillId="0" borderId="4" xfId="0" applyNumberFormat="1" applyFont="1" applyBorder="1" applyAlignment="1" applyProtection="1">
      <alignment horizontal="center" vertical="center" wrapText="1"/>
      <protection locked="0"/>
    </xf>
    <xf numFmtId="4" fontId="5" fillId="0" borderId="7" xfId="0" applyNumberFormat="1" applyFont="1" applyBorder="1" applyAlignment="1" applyProtection="1">
      <alignment horizontal="center" vertical="center" wrapText="1"/>
      <protection locked="0"/>
    </xf>
    <xf numFmtId="4" fontId="5" fillId="0" borderId="5" xfId="0" applyNumberFormat="1" applyFont="1" applyBorder="1" applyAlignment="1" applyProtection="1">
      <alignment horizontal="center" vertical="center" wrapText="1"/>
      <protection locked="0"/>
    </xf>
    <xf numFmtId="4" fontId="5" fillId="0" borderId="9" xfId="0" applyNumberFormat="1" applyFont="1" applyBorder="1" applyAlignment="1" applyProtection="1">
      <alignment horizontal="center" vertical="center" wrapText="1"/>
      <protection locked="0"/>
    </xf>
    <xf numFmtId="4" fontId="5" fillId="0" borderId="0" xfId="0" applyNumberFormat="1" applyFont="1" applyBorder="1" applyAlignment="1" applyProtection="1">
      <alignment horizontal="center" vertical="center" wrapText="1"/>
      <protection locked="0"/>
    </xf>
    <xf numFmtId="4" fontId="5" fillId="0" borderId="10" xfId="0" applyNumberFormat="1"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6" xfId="0" applyFont="1" applyBorder="1" applyAlignment="1" applyProtection="1">
      <alignment horizontal="justify" vertical="center" wrapText="1"/>
      <protection locked="0"/>
    </xf>
    <xf numFmtId="2" fontId="9" fillId="0" borderId="6" xfId="0" applyNumberFormat="1" applyFont="1" applyBorder="1" applyAlignment="1" applyProtection="1">
      <alignment horizontal="center" vertical="center" wrapText="1"/>
      <protection locked="0"/>
    </xf>
    <xf numFmtId="0" fontId="7" fillId="3" borderId="16" xfId="0" applyFont="1" applyFill="1" applyBorder="1" applyAlignment="1">
      <alignment horizontal="center" vertical="center" wrapText="1"/>
    </xf>
    <xf numFmtId="4" fontId="5" fillId="0" borderId="11" xfId="0" applyNumberFormat="1" applyFont="1" applyBorder="1" applyAlignment="1" applyProtection="1">
      <alignment horizontal="center" vertical="center" wrapText="1"/>
      <protection locked="0"/>
    </xf>
    <xf numFmtId="4" fontId="5" fillId="0" borderId="12" xfId="0" applyNumberFormat="1" applyFont="1" applyBorder="1" applyAlignment="1" applyProtection="1">
      <alignment horizontal="center" vertical="center" wrapText="1"/>
      <protection locked="0"/>
    </xf>
    <xf numFmtId="4" fontId="5" fillId="0" borderId="13" xfId="0" applyNumberFormat="1" applyFont="1" applyBorder="1" applyAlignment="1" applyProtection="1">
      <alignment horizontal="center" vertical="center" wrapText="1"/>
      <protection locked="0"/>
    </xf>
    <xf numFmtId="1" fontId="9" fillId="0" borderId="15" xfId="0" applyNumberFormat="1" applyFont="1" applyBorder="1" applyAlignment="1" applyProtection="1">
      <alignment horizontal="center" vertical="center" wrapText="1"/>
      <protection locked="0"/>
    </xf>
    <xf numFmtId="0" fontId="21" fillId="13" borderId="9" xfId="0" applyFont="1" applyFill="1" applyBorder="1" applyAlignment="1">
      <alignment horizontal="center" vertical="center" wrapText="1"/>
    </xf>
    <xf numFmtId="0" fontId="21" fillId="13" borderId="0" xfId="0" applyFont="1" applyFill="1" applyBorder="1" applyAlignment="1">
      <alignment horizontal="center" vertical="center" wrapText="1"/>
    </xf>
    <xf numFmtId="10" fontId="22" fillId="0" borderId="6" xfId="2" applyNumberFormat="1" applyFont="1" applyBorder="1" applyAlignment="1">
      <alignment horizontal="center" vertical="center" wrapText="1"/>
    </xf>
    <xf numFmtId="0" fontId="22" fillId="10" borderId="1" xfId="1" applyFont="1" applyFill="1" applyBorder="1" applyAlignment="1">
      <alignment horizontal="center" vertical="center" wrapText="1"/>
    </xf>
    <xf numFmtId="0" fontId="22" fillId="10" borderId="3" xfId="1" applyFont="1" applyFill="1" applyBorder="1" applyAlignment="1">
      <alignment horizontal="center" vertical="center" wrapText="1"/>
    </xf>
    <xf numFmtId="0" fontId="31" fillId="9" borderId="8" xfId="1" applyFont="1" applyFill="1" applyBorder="1" applyAlignment="1">
      <alignment horizontal="center" vertical="center" textRotation="90" wrapText="1"/>
    </xf>
    <xf numFmtId="0" fontId="31" fillId="9" borderId="14" xfId="1" applyFont="1" applyFill="1" applyBorder="1" applyAlignment="1">
      <alignment horizontal="center" vertical="center" textRotation="90" wrapText="1"/>
    </xf>
    <xf numFmtId="0" fontId="31" fillId="9" borderId="15" xfId="1" applyFont="1" applyFill="1" applyBorder="1" applyAlignment="1">
      <alignment horizontal="center" vertical="center" textRotation="90" wrapText="1"/>
    </xf>
    <xf numFmtId="0" fontId="29" fillId="0" borderId="6"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6" xfId="1" applyFont="1" applyFill="1" applyBorder="1" applyAlignment="1">
      <alignment horizontal="center" vertical="center" textRotation="90" wrapText="1"/>
    </xf>
    <xf numFmtId="0" fontId="22" fillId="14" borderId="6" xfId="1" applyFont="1" applyFill="1" applyBorder="1" applyAlignment="1">
      <alignment horizontal="center" vertical="center" textRotation="90" wrapText="1"/>
    </xf>
    <xf numFmtId="0" fontId="22" fillId="11" borderId="6" xfId="1" applyFont="1" applyFill="1" applyBorder="1" applyAlignment="1">
      <alignment horizontal="center" vertical="center" textRotation="90" wrapText="1"/>
    </xf>
    <xf numFmtId="0" fontId="21" fillId="13" borderId="6" xfId="0" applyFont="1" applyFill="1" applyBorder="1" applyAlignment="1">
      <alignment horizontal="center" vertical="center" wrapText="1"/>
    </xf>
    <xf numFmtId="0" fontId="17" fillId="13" borderId="0" xfId="0" applyFont="1" applyFill="1" applyBorder="1" applyAlignment="1">
      <alignment horizontal="center" vertical="center"/>
    </xf>
    <xf numFmtId="0" fontId="22" fillId="4" borderId="6" xfId="0" applyFont="1" applyFill="1" applyBorder="1" applyAlignment="1">
      <alignment horizontal="center" vertical="center" wrapText="1"/>
    </xf>
    <xf numFmtId="1"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30" fillId="0" borderId="6" xfId="0" applyFont="1" applyBorder="1" applyAlignment="1">
      <alignment horizontal="center" vertical="center" wrapText="1"/>
    </xf>
    <xf numFmtId="0" fontId="22" fillId="10" borderId="6" xfId="1" applyFont="1" applyFill="1" applyBorder="1" applyAlignment="1">
      <alignment horizontal="center" vertical="center" wrapText="1"/>
    </xf>
    <xf numFmtId="0" fontId="22" fillId="9" borderId="6" xfId="1" applyFont="1" applyFill="1" applyBorder="1" applyAlignment="1">
      <alignment horizontal="center" vertical="center" textRotation="90" wrapText="1"/>
    </xf>
    <xf numFmtId="0" fontId="18" fillId="0" borderId="0" xfId="0" applyFont="1" applyAlignment="1">
      <alignment horizontal="center" vertical="center" wrapText="1"/>
    </xf>
    <xf numFmtId="0" fontId="27" fillId="3" borderId="0" xfId="0" applyFont="1" applyFill="1" applyAlignment="1">
      <alignment horizontal="center" vertical="center"/>
    </xf>
  </cellXfs>
  <cellStyles count="5">
    <cellStyle name="Hipervínculo" xfId="3" builtinId="8"/>
    <cellStyle name="Millares" xfId="4" builtinId="3"/>
    <cellStyle name="Normal" xfId="0" builtinId="0"/>
    <cellStyle name="Normal 2" xfId="1"/>
    <cellStyle name="Porcentaje" xfId="2" builtinId="5"/>
  </cellStyles>
  <dxfs count="0"/>
  <tableStyles count="0" defaultTableStyle="TableStyleMedium2" defaultPivotStyle="PivotStyleLight16"/>
  <colors>
    <mruColors>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bdireccionfinanciera@imdervillavicencio.gov.co" TargetMode="External"/><Relationship Id="rId1" Type="http://schemas.openxmlformats.org/officeDocument/2006/relationships/hyperlink" Target="mailto:luzyennyedc@hotmail.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BB39"/>
  <sheetViews>
    <sheetView showGridLines="0" tabSelected="1" view="pageBreakPreview" zoomScale="80" zoomScaleNormal="100" zoomScaleSheetLayoutView="80" zoomScalePageLayoutView="124" workbookViewId="0">
      <selection activeCell="S14" sqref="S14:S16"/>
    </sheetView>
  </sheetViews>
  <sheetFormatPr baseColWidth="10" defaultColWidth="9.140625" defaultRowHeight="11.25" x14ac:dyDescent="0.15"/>
  <cols>
    <col min="1" max="1" width="4.140625" style="1" customWidth="1"/>
    <col min="2" max="2" width="17.42578125" style="1" customWidth="1"/>
    <col min="3" max="3" width="16.140625" style="1" customWidth="1"/>
    <col min="4" max="4" width="7.85546875" style="1" customWidth="1"/>
    <col min="5" max="5" width="11.140625" style="2" customWidth="1"/>
    <col min="6" max="6" width="15.5703125" style="1" customWidth="1"/>
    <col min="7" max="7" width="11.42578125" style="1" customWidth="1"/>
    <col min="8" max="8" width="11.85546875" style="1" customWidth="1"/>
    <col min="9" max="9" width="10" style="1" customWidth="1"/>
    <col min="10" max="10" width="10.28515625" style="1" customWidth="1"/>
    <col min="11" max="11" width="31.5703125" style="1" customWidth="1"/>
    <col min="12" max="12" width="13.140625" style="1" customWidth="1"/>
    <col min="13" max="13" width="13.28515625" style="1" customWidth="1"/>
    <col min="14" max="14" width="13.7109375" style="1" customWidth="1"/>
    <col min="15" max="15" width="16.28515625" style="1" customWidth="1"/>
    <col min="16" max="16" width="6.85546875" style="1" customWidth="1"/>
    <col min="17" max="17" width="15" style="1" customWidth="1"/>
    <col min="18" max="18" width="16.42578125" style="1" customWidth="1"/>
    <col min="19" max="19" width="13.5703125" style="1" customWidth="1"/>
    <col min="20" max="20" width="17.85546875" style="1" customWidth="1"/>
    <col min="21" max="21" width="13.85546875" style="1" customWidth="1"/>
    <col min="22" max="22" width="35.140625" style="1" customWidth="1"/>
    <col min="23" max="23" width="14.5703125" style="1" customWidth="1"/>
    <col min="24" max="24" width="12.5703125" style="1" customWidth="1"/>
    <col min="25" max="25" width="15.140625" style="1" customWidth="1"/>
    <col min="26" max="26" width="15.28515625" style="1" customWidth="1"/>
    <col min="27" max="27" width="39.28515625" style="1" customWidth="1"/>
    <col min="28" max="29" width="9.7109375" style="1" customWidth="1"/>
    <col min="30" max="30" width="12.140625" style="1" customWidth="1"/>
    <col min="31" max="31" width="7.140625" style="1" customWidth="1"/>
    <col min="32" max="33" width="7.7109375" style="1" customWidth="1"/>
    <col min="34" max="34" width="10.7109375" style="1" customWidth="1"/>
    <col min="35" max="35" width="13" style="1" customWidth="1"/>
    <col min="36" max="39" width="7.7109375" style="1" customWidth="1"/>
    <col min="40" max="40" width="10" style="1" customWidth="1"/>
    <col min="41" max="41" width="15.7109375" style="1" customWidth="1"/>
    <col min="42" max="42" width="12.7109375" style="1" customWidth="1"/>
    <col min="43" max="43" width="11.7109375" style="1" customWidth="1"/>
    <col min="44" max="44" width="20.28515625" style="1" customWidth="1"/>
    <col min="45" max="45" width="11.42578125" style="1" customWidth="1"/>
    <col min="46" max="46" width="7.5703125" style="1" customWidth="1"/>
    <col min="47" max="47" width="7.42578125" style="1" customWidth="1"/>
    <col min="48" max="48" width="6.7109375" style="1" customWidth="1"/>
    <col min="49" max="49" width="6.42578125" style="1" customWidth="1"/>
    <col min="50" max="50" width="7.28515625" style="1" customWidth="1"/>
    <col min="51" max="51" width="15.42578125" style="1" customWidth="1"/>
    <col min="52" max="52" width="9.28515625" style="1" customWidth="1"/>
    <col min="53" max="53" width="9" style="1" customWidth="1"/>
    <col min="54" max="54" width="17.7109375" style="1" customWidth="1"/>
    <col min="55" max="16384" width="9.140625" style="1"/>
  </cols>
  <sheetData>
    <row r="2" spans="1:54" s="3" customFormat="1" x14ac:dyDescent="0.25">
      <c r="A2" s="109" t="s">
        <v>0</v>
      </c>
      <c r="B2" s="110"/>
      <c r="C2" s="110"/>
      <c r="D2" s="110"/>
      <c r="E2" s="110"/>
      <c r="F2" s="110"/>
      <c r="G2" s="110"/>
      <c r="H2" s="110"/>
      <c r="I2" s="110"/>
      <c r="J2" s="110"/>
      <c r="K2" s="110"/>
      <c r="L2" s="110"/>
      <c r="M2" s="110"/>
      <c r="N2" s="110"/>
      <c r="O2" s="110"/>
      <c r="P2" s="110"/>
      <c r="Q2" s="110"/>
      <c r="R2" s="110"/>
      <c r="S2" s="110"/>
      <c r="T2" s="110"/>
      <c r="U2" s="110"/>
      <c r="V2" s="111"/>
      <c r="Y2" s="4"/>
      <c r="AO2" s="112" t="s">
        <v>1</v>
      </c>
      <c r="AP2" s="112"/>
      <c r="AQ2" s="112"/>
    </row>
    <row r="3" spans="1:54" s="6" customFormat="1" x14ac:dyDescent="0.25">
      <c r="A3" s="113" t="s">
        <v>2</v>
      </c>
      <c r="B3" s="114"/>
      <c r="C3" s="119" t="s">
        <v>205</v>
      </c>
      <c r="D3" s="119"/>
      <c r="E3" s="119"/>
      <c r="F3" s="113" t="s">
        <v>3</v>
      </c>
      <c r="G3" s="120"/>
      <c r="H3" s="114"/>
      <c r="I3" s="113" t="s">
        <v>4</v>
      </c>
      <c r="J3" s="120"/>
      <c r="K3" s="119" t="s">
        <v>202</v>
      </c>
      <c r="L3" s="119"/>
      <c r="M3" s="119"/>
      <c r="N3" s="123" t="s">
        <v>5</v>
      </c>
      <c r="O3" s="124" t="s">
        <v>203</v>
      </c>
      <c r="P3" s="125"/>
      <c r="Q3" s="130" t="s">
        <v>6</v>
      </c>
      <c r="R3" s="139">
        <v>775334700</v>
      </c>
      <c r="S3" s="139"/>
      <c r="T3" s="115" t="s">
        <v>7</v>
      </c>
      <c r="U3" s="116"/>
      <c r="V3" s="5" t="s">
        <v>8</v>
      </c>
      <c r="Y3" s="7"/>
      <c r="Z3" s="7"/>
      <c r="AA3" s="7"/>
      <c r="AB3" s="7"/>
      <c r="AC3" s="7"/>
      <c r="AD3" s="144"/>
      <c r="AE3" s="144"/>
      <c r="AF3" s="145"/>
      <c r="AG3" s="145"/>
      <c r="AH3" s="8"/>
      <c r="AI3" s="8"/>
      <c r="AJ3" s="107"/>
      <c r="AK3" s="107"/>
      <c r="AL3" s="8"/>
      <c r="AM3" s="4"/>
      <c r="AO3" s="112"/>
      <c r="AP3" s="112"/>
      <c r="AQ3" s="112"/>
      <c r="AR3" s="107"/>
      <c r="AS3" s="107"/>
      <c r="AT3" s="107"/>
      <c r="AU3" s="107"/>
      <c r="AV3" s="107"/>
      <c r="AW3" s="107"/>
      <c r="AX3" s="107"/>
      <c r="AY3" s="4"/>
    </row>
    <row r="4" spans="1:54" s="6" customFormat="1" x14ac:dyDescent="0.25">
      <c r="A4" s="115"/>
      <c r="B4" s="116"/>
      <c r="C4" s="119"/>
      <c r="D4" s="119"/>
      <c r="E4" s="119"/>
      <c r="F4" s="117"/>
      <c r="G4" s="121"/>
      <c r="H4" s="118"/>
      <c r="I4" s="115"/>
      <c r="J4" s="122"/>
      <c r="K4" s="119"/>
      <c r="L4" s="119"/>
      <c r="M4" s="119"/>
      <c r="N4" s="123"/>
      <c r="O4" s="126"/>
      <c r="P4" s="127"/>
      <c r="Q4" s="131"/>
      <c r="R4" s="139"/>
      <c r="S4" s="139"/>
      <c r="T4" s="115"/>
      <c r="U4" s="116"/>
      <c r="V4" s="281" t="s">
        <v>231</v>
      </c>
      <c r="Y4" s="7"/>
      <c r="Z4" s="7"/>
      <c r="AA4" s="7"/>
      <c r="AB4" s="7"/>
      <c r="AC4" s="7"/>
      <c r="AD4" s="9"/>
      <c r="AE4" s="9"/>
      <c r="AF4" s="10"/>
      <c r="AG4" s="10"/>
      <c r="AH4" s="8"/>
      <c r="AI4" s="8"/>
      <c r="AJ4" s="8"/>
      <c r="AK4" s="8"/>
      <c r="AL4" s="8"/>
      <c r="AM4" s="8"/>
      <c r="AO4" s="96" t="s">
        <v>192</v>
      </c>
      <c r="AP4" s="108">
        <v>28560000</v>
      </c>
      <c r="AQ4" s="108"/>
      <c r="AR4" s="8"/>
      <c r="AS4" s="8"/>
      <c r="AT4" s="8"/>
      <c r="AU4" s="8"/>
      <c r="AV4" s="8"/>
      <c r="AW4" s="8"/>
      <c r="AX4" s="8"/>
      <c r="AY4" s="4"/>
    </row>
    <row r="5" spans="1:54" s="3" customFormat="1" x14ac:dyDescent="0.25">
      <c r="A5" s="115"/>
      <c r="B5" s="116"/>
      <c r="C5" s="119"/>
      <c r="D5" s="119"/>
      <c r="E5" s="119"/>
      <c r="F5" s="133" t="s">
        <v>228</v>
      </c>
      <c r="G5" s="134"/>
      <c r="H5" s="135"/>
      <c r="I5" s="115"/>
      <c r="J5" s="122"/>
      <c r="K5" s="119"/>
      <c r="L5" s="119"/>
      <c r="M5" s="119"/>
      <c r="N5" s="123"/>
      <c r="O5" s="128"/>
      <c r="P5" s="129"/>
      <c r="Q5" s="132"/>
      <c r="R5" s="139"/>
      <c r="S5" s="139"/>
      <c r="T5" s="117"/>
      <c r="U5" s="118"/>
      <c r="V5" s="282"/>
      <c r="Y5" s="7"/>
      <c r="AO5" s="96" t="s">
        <v>193</v>
      </c>
      <c r="AP5" s="108">
        <v>0</v>
      </c>
      <c r="AQ5" s="108"/>
    </row>
    <row r="6" spans="1:54" s="3" customFormat="1" ht="14.25" customHeight="1" x14ac:dyDescent="0.25">
      <c r="A6" s="115"/>
      <c r="B6" s="116"/>
      <c r="C6" s="119"/>
      <c r="D6" s="119"/>
      <c r="E6" s="119"/>
      <c r="F6" s="136"/>
      <c r="G6" s="137"/>
      <c r="H6" s="138"/>
      <c r="I6" s="115"/>
      <c r="J6" s="122"/>
      <c r="K6" s="119"/>
      <c r="L6" s="119"/>
      <c r="M6" s="119"/>
      <c r="N6" s="123" t="s">
        <v>10</v>
      </c>
      <c r="O6" s="124" t="s">
        <v>204</v>
      </c>
      <c r="P6" s="125"/>
      <c r="Q6" s="130" t="s">
        <v>11</v>
      </c>
      <c r="R6" s="139">
        <v>120000000</v>
      </c>
      <c r="S6" s="139"/>
      <c r="T6" s="140" t="s">
        <v>207</v>
      </c>
      <c r="U6" s="140" t="s">
        <v>208</v>
      </c>
      <c r="V6" s="11" t="s">
        <v>12</v>
      </c>
      <c r="Z6" s="6"/>
      <c r="AA6" s="6"/>
      <c r="AB6" s="6"/>
      <c r="AC6" s="6"/>
      <c r="AD6" s="6"/>
      <c r="AE6" s="6"/>
      <c r="AF6" s="6"/>
      <c r="AG6" s="6"/>
      <c r="AH6" s="6"/>
      <c r="AI6" s="6"/>
      <c r="AJ6" s="6"/>
      <c r="AK6" s="6"/>
      <c r="AL6" s="6"/>
      <c r="AM6" s="6"/>
      <c r="AO6" s="96" t="s">
        <v>194</v>
      </c>
      <c r="AP6" s="108">
        <v>0</v>
      </c>
      <c r="AQ6" s="108"/>
      <c r="AR6" s="6"/>
      <c r="AS6" s="6"/>
      <c r="AT6" s="6"/>
      <c r="AU6" s="6"/>
      <c r="AV6" s="6"/>
      <c r="AW6" s="6"/>
      <c r="AX6" s="6"/>
      <c r="AY6" s="6"/>
      <c r="AZ6" s="6"/>
      <c r="BA6" s="6"/>
      <c r="BB6" s="6"/>
    </row>
    <row r="7" spans="1:54" s="3" customFormat="1" x14ac:dyDescent="0.25">
      <c r="A7" s="115"/>
      <c r="B7" s="116"/>
      <c r="C7" s="119"/>
      <c r="D7" s="119"/>
      <c r="E7" s="119"/>
      <c r="F7" s="143" t="s">
        <v>13</v>
      </c>
      <c r="G7" s="133" t="s">
        <v>229</v>
      </c>
      <c r="H7" s="135"/>
      <c r="I7" s="115"/>
      <c r="J7" s="122"/>
      <c r="K7" s="119"/>
      <c r="L7" s="119"/>
      <c r="M7" s="119"/>
      <c r="N7" s="123"/>
      <c r="O7" s="126"/>
      <c r="P7" s="127"/>
      <c r="Q7" s="131"/>
      <c r="R7" s="139"/>
      <c r="S7" s="139"/>
      <c r="T7" s="141"/>
      <c r="U7" s="141"/>
      <c r="V7" s="283" t="s">
        <v>206</v>
      </c>
      <c r="Z7" s="6"/>
      <c r="AA7" s="6"/>
      <c r="AB7" s="6"/>
      <c r="AC7" s="6"/>
      <c r="AD7" s="6"/>
      <c r="AE7" s="6"/>
      <c r="AF7" s="6"/>
      <c r="AG7" s="6"/>
      <c r="AH7" s="6"/>
      <c r="AI7" s="6"/>
      <c r="AJ7" s="6"/>
      <c r="AK7" s="6"/>
      <c r="AL7" s="6"/>
      <c r="AM7" s="6"/>
      <c r="AO7" s="12" t="s">
        <v>9</v>
      </c>
      <c r="AP7" s="108"/>
      <c r="AQ7" s="108"/>
      <c r="AR7" s="6"/>
      <c r="AS7" s="6"/>
      <c r="AT7" s="6"/>
      <c r="AU7" s="6"/>
      <c r="AV7" s="6"/>
      <c r="AW7" s="6"/>
      <c r="AX7" s="6"/>
      <c r="AY7" s="6"/>
      <c r="AZ7" s="6"/>
      <c r="BA7" s="6"/>
      <c r="BB7" s="6"/>
    </row>
    <row r="8" spans="1:54" s="3" customFormat="1" ht="18" customHeight="1" x14ac:dyDescent="0.25">
      <c r="A8" s="117"/>
      <c r="B8" s="118"/>
      <c r="C8" s="119"/>
      <c r="D8" s="119"/>
      <c r="E8" s="119"/>
      <c r="F8" s="143"/>
      <c r="G8" s="136"/>
      <c r="H8" s="138"/>
      <c r="I8" s="117"/>
      <c r="J8" s="121"/>
      <c r="K8" s="119"/>
      <c r="L8" s="119"/>
      <c r="M8" s="119"/>
      <c r="N8" s="123"/>
      <c r="O8" s="128"/>
      <c r="P8" s="129"/>
      <c r="Q8" s="132"/>
      <c r="R8" s="139"/>
      <c r="S8" s="139"/>
      <c r="T8" s="142"/>
      <c r="U8" s="142"/>
      <c r="V8" s="284"/>
      <c r="Z8" s="6"/>
      <c r="AA8" s="6"/>
      <c r="AB8" s="6"/>
      <c r="AC8" s="6"/>
      <c r="AD8" s="6"/>
      <c r="AE8" s="6"/>
      <c r="AF8" s="6"/>
      <c r="AG8" s="6"/>
      <c r="AH8" s="6"/>
      <c r="AI8" s="6"/>
      <c r="AJ8" s="6"/>
      <c r="AK8" s="6"/>
      <c r="AL8" s="6"/>
      <c r="AM8" s="6"/>
      <c r="AO8" s="14" t="s">
        <v>14</v>
      </c>
      <c r="AP8" s="108">
        <f>SUM(AP4:AP7)</f>
        <v>28560000</v>
      </c>
      <c r="AQ8" s="108"/>
      <c r="AR8" s="6"/>
      <c r="AS8" s="6"/>
      <c r="AT8" s="6"/>
      <c r="AU8" s="6"/>
      <c r="AV8" s="6"/>
      <c r="AW8" s="6"/>
      <c r="AX8" s="6"/>
      <c r="AY8" s="6"/>
      <c r="AZ8" s="6"/>
      <c r="BA8" s="6"/>
      <c r="BB8" s="6"/>
    </row>
    <row r="9" spans="1:54"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R9" s="13"/>
      <c r="AS9" s="13"/>
      <c r="AT9" s="13"/>
      <c r="AU9" s="13"/>
      <c r="AV9" s="13"/>
      <c r="AW9" s="13"/>
      <c r="AX9" s="13"/>
      <c r="AY9" s="13"/>
      <c r="AZ9" s="13"/>
      <c r="BA9" s="13"/>
      <c r="BB9" s="13"/>
    </row>
    <row r="10" spans="1:54" x14ac:dyDescent="0.15">
      <c r="A10" s="146" t="s">
        <v>15</v>
      </c>
      <c r="B10" s="147" t="s">
        <v>16</v>
      </c>
      <c r="C10" s="147"/>
      <c r="D10" s="147"/>
      <c r="E10" s="147"/>
      <c r="F10" s="147"/>
      <c r="G10" s="147"/>
      <c r="H10" s="147"/>
      <c r="I10" s="148" t="s">
        <v>17</v>
      </c>
      <c r="J10" s="149"/>
      <c r="K10" s="149"/>
      <c r="L10" s="149"/>
      <c r="M10" s="149"/>
      <c r="N10" s="149"/>
      <c r="O10" s="149"/>
      <c r="P10" s="149"/>
      <c r="Q10" s="149"/>
      <c r="R10" s="149"/>
      <c r="S10" s="150"/>
      <c r="T10" s="151" t="s">
        <v>18</v>
      </c>
      <c r="U10" s="152"/>
      <c r="V10" s="152"/>
      <c r="W10" s="152"/>
      <c r="X10" s="152"/>
      <c r="Y10" s="152"/>
      <c r="Z10" s="152"/>
      <c r="AA10" s="152"/>
      <c r="AB10" s="152"/>
      <c r="AC10" s="153"/>
      <c r="AD10" s="154" t="s">
        <v>19</v>
      </c>
      <c r="AE10" s="155"/>
      <c r="AF10" s="155"/>
      <c r="AG10" s="155"/>
      <c r="AH10" s="155"/>
      <c r="AI10" s="155"/>
      <c r="AJ10" s="155"/>
      <c r="AK10" s="155"/>
      <c r="AL10" s="155"/>
      <c r="AM10" s="156"/>
      <c r="AN10" s="157" t="s">
        <v>20</v>
      </c>
      <c r="AO10" s="168" t="s">
        <v>21</v>
      </c>
      <c r="AP10" s="169"/>
      <c r="AQ10" s="169"/>
      <c r="AR10" s="170"/>
    </row>
    <row r="11" spans="1:54" x14ac:dyDescent="0.15">
      <c r="A11" s="146"/>
      <c r="B11" s="171" t="s">
        <v>22</v>
      </c>
      <c r="C11" s="171" t="s">
        <v>23</v>
      </c>
      <c r="D11" s="173" t="s">
        <v>24</v>
      </c>
      <c r="E11" s="173" t="s">
        <v>25</v>
      </c>
      <c r="F11" s="171" t="s">
        <v>180</v>
      </c>
      <c r="G11" s="171" t="s">
        <v>26</v>
      </c>
      <c r="H11" s="171" t="s">
        <v>27</v>
      </c>
      <c r="I11" s="164" t="s">
        <v>28</v>
      </c>
      <c r="J11" s="175"/>
      <c r="K11" s="175"/>
      <c r="L11" s="165"/>
      <c r="M11" s="162" t="s">
        <v>197</v>
      </c>
      <c r="N11" s="162" t="s">
        <v>198</v>
      </c>
      <c r="O11" s="162" t="s">
        <v>199</v>
      </c>
      <c r="P11" s="164" t="s">
        <v>200</v>
      </c>
      <c r="Q11" s="165"/>
      <c r="R11" s="162" t="s">
        <v>201</v>
      </c>
      <c r="S11" s="162" t="s">
        <v>29</v>
      </c>
      <c r="T11" s="160" t="s">
        <v>30</v>
      </c>
      <c r="U11" s="160" t="s">
        <v>31</v>
      </c>
      <c r="V11" s="160" t="s">
        <v>32</v>
      </c>
      <c r="W11" s="160" t="s">
        <v>33</v>
      </c>
      <c r="X11" s="160" t="s">
        <v>34</v>
      </c>
      <c r="Y11" s="160" t="s">
        <v>35</v>
      </c>
      <c r="Z11" s="160" t="s">
        <v>36</v>
      </c>
      <c r="AA11" s="151" t="s">
        <v>37</v>
      </c>
      <c r="AB11" s="152"/>
      <c r="AC11" s="153"/>
      <c r="AD11" s="180" t="s">
        <v>38</v>
      </c>
      <c r="AE11" s="180"/>
      <c r="AF11" s="180"/>
      <c r="AG11" s="180"/>
      <c r="AH11" s="300"/>
      <c r="AI11" s="179" t="s">
        <v>39</v>
      </c>
      <c r="AJ11" s="180"/>
      <c r="AK11" s="180"/>
      <c r="AL11" s="180"/>
      <c r="AM11" s="180"/>
      <c r="AN11" s="158"/>
      <c r="AO11" s="177" t="s">
        <v>40</v>
      </c>
      <c r="AP11" s="181" t="s">
        <v>41</v>
      </c>
      <c r="AQ11" s="181" t="s">
        <v>42</v>
      </c>
      <c r="AR11" s="177" t="s">
        <v>43</v>
      </c>
    </row>
    <row r="12" spans="1:54" s="18" customFormat="1" ht="79.5" customHeight="1" x14ac:dyDescent="0.15">
      <c r="A12" s="146"/>
      <c r="B12" s="172"/>
      <c r="C12" s="172"/>
      <c r="D12" s="174"/>
      <c r="E12" s="174"/>
      <c r="F12" s="172"/>
      <c r="G12" s="172"/>
      <c r="H12" s="172"/>
      <c r="I12" s="166"/>
      <c r="J12" s="176"/>
      <c r="K12" s="176"/>
      <c r="L12" s="167"/>
      <c r="M12" s="163"/>
      <c r="N12" s="163"/>
      <c r="O12" s="163"/>
      <c r="P12" s="166"/>
      <c r="Q12" s="167"/>
      <c r="R12" s="163"/>
      <c r="S12" s="163"/>
      <c r="T12" s="161"/>
      <c r="U12" s="161"/>
      <c r="V12" s="161"/>
      <c r="W12" s="161"/>
      <c r="X12" s="161"/>
      <c r="Y12" s="161"/>
      <c r="Z12" s="161"/>
      <c r="AA12" s="15" t="s">
        <v>44</v>
      </c>
      <c r="AB12" s="15" t="s">
        <v>45</v>
      </c>
      <c r="AC12" s="15" t="s">
        <v>46</v>
      </c>
      <c r="AD12" s="16" t="s">
        <v>47</v>
      </c>
      <c r="AE12" s="17" t="s">
        <v>48</v>
      </c>
      <c r="AF12" s="17" t="s">
        <v>213</v>
      </c>
      <c r="AG12" s="17" t="s">
        <v>214</v>
      </c>
      <c r="AH12" s="83" t="s">
        <v>49</v>
      </c>
      <c r="AI12" s="85" t="s">
        <v>50</v>
      </c>
      <c r="AJ12" s="17" t="s">
        <v>48</v>
      </c>
      <c r="AK12" s="17" t="s">
        <v>213</v>
      </c>
      <c r="AL12" s="17" t="s">
        <v>214</v>
      </c>
      <c r="AM12" s="17" t="s">
        <v>49</v>
      </c>
      <c r="AN12" s="159"/>
      <c r="AO12" s="178"/>
      <c r="AP12" s="182"/>
      <c r="AQ12" s="182"/>
      <c r="AR12" s="178"/>
    </row>
    <row r="13" spans="1:54" s="25" customFormat="1" ht="10.5" x14ac:dyDescent="0.15">
      <c r="A13" s="19">
        <v>1</v>
      </c>
      <c r="B13" s="20">
        <v>2</v>
      </c>
      <c r="C13" s="20">
        <v>3</v>
      </c>
      <c r="D13" s="20">
        <v>4</v>
      </c>
      <c r="E13" s="20">
        <v>5</v>
      </c>
      <c r="F13" s="20">
        <v>6</v>
      </c>
      <c r="G13" s="20">
        <v>7</v>
      </c>
      <c r="H13" s="20">
        <v>8</v>
      </c>
      <c r="I13" s="148">
        <v>9</v>
      </c>
      <c r="J13" s="149"/>
      <c r="K13" s="149"/>
      <c r="L13" s="150"/>
      <c r="M13" s="21">
        <v>10</v>
      </c>
      <c r="N13" s="21">
        <v>11</v>
      </c>
      <c r="O13" s="22">
        <v>12</v>
      </c>
      <c r="P13" s="148">
        <v>13</v>
      </c>
      <c r="Q13" s="150"/>
      <c r="R13" s="22">
        <v>14</v>
      </c>
      <c r="S13" s="22">
        <v>15</v>
      </c>
      <c r="T13" s="23">
        <v>16</v>
      </c>
      <c r="U13" s="23">
        <v>17</v>
      </c>
      <c r="V13" s="23">
        <v>18</v>
      </c>
      <c r="W13" s="23">
        <v>19</v>
      </c>
      <c r="X13" s="23">
        <v>20</v>
      </c>
      <c r="Y13" s="23">
        <v>21</v>
      </c>
      <c r="Z13" s="23">
        <v>22</v>
      </c>
      <c r="AA13" s="23">
        <v>23</v>
      </c>
      <c r="AB13" s="23">
        <v>24</v>
      </c>
      <c r="AC13" s="23">
        <v>25</v>
      </c>
      <c r="AD13" s="24">
        <v>26</v>
      </c>
      <c r="AE13" s="24">
        <v>27</v>
      </c>
      <c r="AF13" s="24">
        <v>28</v>
      </c>
      <c r="AG13" s="24">
        <v>29</v>
      </c>
      <c r="AH13" s="84">
        <v>30</v>
      </c>
      <c r="AI13" s="86">
        <v>31</v>
      </c>
      <c r="AJ13" s="24">
        <v>32</v>
      </c>
      <c r="AK13" s="24">
        <v>33</v>
      </c>
      <c r="AL13" s="24">
        <v>34</v>
      </c>
      <c r="AM13" s="24">
        <v>35</v>
      </c>
      <c r="AN13" s="24">
        <v>36</v>
      </c>
      <c r="AO13" s="24">
        <v>37</v>
      </c>
      <c r="AP13" s="24">
        <v>38</v>
      </c>
      <c r="AQ13" s="24">
        <v>39</v>
      </c>
      <c r="AR13" s="24">
        <v>40</v>
      </c>
    </row>
    <row r="14" spans="1:54" s="3" customFormat="1" ht="20.25" customHeight="1" x14ac:dyDescent="0.25">
      <c r="A14" s="285">
        <v>230</v>
      </c>
      <c r="B14" s="297" t="s">
        <v>209</v>
      </c>
      <c r="C14" s="298" t="s">
        <v>210</v>
      </c>
      <c r="D14" s="297" t="s">
        <v>211</v>
      </c>
      <c r="E14" s="297">
        <v>1</v>
      </c>
      <c r="F14" s="299">
        <v>0</v>
      </c>
      <c r="G14" s="299">
        <v>0</v>
      </c>
      <c r="H14" s="288">
        <v>0</v>
      </c>
      <c r="I14" s="291" t="s">
        <v>195</v>
      </c>
      <c r="J14" s="292"/>
      <c r="K14" s="292"/>
      <c r="L14" s="293"/>
      <c r="M14" s="289">
        <v>2</v>
      </c>
      <c r="N14" s="95" t="s">
        <v>51</v>
      </c>
      <c r="O14" s="98">
        <v>0</v>
      </c>
      <c r="P14" s="198">
        <v>0</v>
      </c>
      <c r="Q14" s="199"/>
      <c r="R14" s="79">
        <v>0</v>
      </c>
      <c r="S14" s="200">
        <f>R16/P16</f>
        <v>0.68</v>
      </c>
      <c r="T14" s="78"/>
      <c r="U14" s="78"/>
      <c r="V14" s="78"/>
      <c r="W14" s="79"/>
      <c r="X14" s="78"/>
      <c r="Y14" s="78"/>
      <c r="Z14" s="78"/>
      <c r="AA14" s="78"/>
      <c r="AB14" s="78"/>
      <c r="AC14" s="78"/>
      <c r="AD14" s="190" t="s">
        <v>212</v>
      </c>
      <c r="AE14" s="190" t="s">
        <v>181</v>
      </c>
      <c r="AF14" s="105">
        <v>3</v>
      </c>
      <c r="AG14" s="105">
        <v>0</v>
      </c>
      <c r="AH14" s="106">
        <f>+AG14/AF14</f>
        <v>0</v>
      </c>
      <c r="AI14" s="189" t="s">
        <v>215</v>
      </c>
      <c r="AJ14" s="190" t="s">
        <v>216</v>
      </c>
      <c r="AK14" s="105">
        <v>1</v>
      </c>
      <c r="AL14" s="105">
        <v>0</v>
      </c>
      <c r="AM14" s="106">
        <f>+AL14/AK14</f>
        <v>0</v>
      </c>
      <c r="AN14" s="186">
        <v>549922</v>
      </c>
      <c r="AO14" s="187">
        <f>+AP8</f>
        <v>28560000</v>
      </c>
      <c r="AP14" s="188">
        <f>+R6/AO14</f>
        <v>4.2016806722689077</v>
      </c>
      <c r="AQ14" s="183">
        <f>1-H14</f>
        <v>1</v>
      </c>
      <c r="AR14" s="185"/>
    </row>
    <row r="15" spans="1:54" s="3" customFormat="1" ht="21.75" customHeight="1" x14ac:dyDescent="0.25">
      <c r="A15" s="286"/>
      <c r="B15" s="297"/>
      <c r="C15" s="298"/>
      <c r="D15" s="297"/>
      <c r="E15" s="297"/>
      <c r="F15" s="299"/>
      <c r="G15" s="299"/>
      <c r="H15" s="288"/>
      <c r="I15" s="294"/>
      <c r="J15" s="295"/>
      <c r="K15" s="295"/>
      <c r="L15" s="296"/>
      <c r="M15" s="290"/>
      <c r="N15" s="95" t="s">
        <v>52</v>
      </c>
      <c r="O15" s="98">
        <v>0</v>
      </c>
      <c r="P15" s="198">
        <v>0</v>
      </c>
      <c r="Q15" s="199"/>
      <c r="R15" s="79">
        <v>0</v>
      </c>
      <c r="S15" s="201"/>
      <c r="T15" s="78"/>
      <c r="U15" s="78"/>
      <c r="V15" s="78"/>
      <c r="W15" s="79"/>
      <c r="X15" s="78"/>
      <c r="Y15" s="78"/>
      <c r="Z15" s="78"/>
      <c r="AA15" s="78"/>
      <c r="AB15" s="78"/>
      <c r="AC15" s="78"/>
      <c r="AD15" s="190"/>
      <c r="AE15" s="190"/>
      <c r="AF15" s="105"/>
      <c r="AG15" s="105"/>
      <c r="AH15" s="106"/>
      <c r="AI15" s="189"/>
      <c r="AJ15" s="190"/>
      <c r="AK15" s="105"/>
      <c r="AL15" s="105"/>
      <c r="AM15" s="106"/>
      <c r="AN15" s="186"/>
      <c r="AO15" s="187"/>
      <c r="AP15" s="188"/>
      <c r="AQ15" s="183"/>
      <c r="AR15" s="185"/>
    </row>
    <row r="16" spans="1:54" s="3" customFormat="1" ht="168.75" customHeight="1" x14ac:dyDescent="0.25">
      <c r="A16" s="286"/>
      <c r="B16" s="297"/>
      <c r="C16" s="298"/>
      <c r="D16" s="297"/>
      <c r="E16" s="297"/>
      <c r="F16" s="299"/>
      <c r="G16" s="299"/>
      <c r="H16" s="288"/>
      <c r="I16" s="294"/>
      <c r="J16" s="295"/>
      <c r="K16" s="295"/>
      <c r="L16" s="296"/>
      <c r="M16" s="290"/>
      <c r="N16" s="95" t="s">
        <v>53</v>
      </c>
      <c r="O16" s="98">
        <v>42000000</v>
      </c>
      <c r="P16" s="191">
        <v>42000000</v>
      </c>
      <c r="Q16" s="192"/>
      <c r="R16" s="79">
        <v>28560000</v>
      </c>
      <c r="S16" s="201"/>
      <c r="T16" s="103" t="s">
        <v>227</v>
      </c>
      <c r="U16" s="100" t="s">
        <v>223</v>
      </c>
      <c r="V16" s="101" t="s">
        <v>224</v>
      </c>
      <c r="W16" s="79">
        <v>28560000</v>
      </c>
      <c r="X16" s="100" t="s">
        <v>226</v>
      </c>
      <c r="Y16" s="99" t="s">
        <v>232</v>
      </c>
      <c r="Z16" s="99" t="s">
        <v>233</v>
      </c>
      <c r="AA16" s="99" t="s">
        <v>225</v>
      </c>
      <c r="AB16" s="78" t="s">
        <v>216</v>
      </c>
      <c r="AC16" s="102">
        <v>4</v>
      </c>
      <c r="AD16" s="190"/>
      <c r="AE16" s="190"/>
      <c r="AF16" s="105"/>
      <c r="AG16" s="105"/>
      <c r="AH16" s="106"/>
      <c r="AI16" s="189"/>
      <c r="AJ16" s="190"/>
      <c r="AK16" s="105"/>
      <c r="AL16" s="105"/>
      <c r="AM16" s="106"/>
      <c r="AN16" s="186"/>
      <c r="AO16" s="187"/>
      <c r="AP16" s="188"/>
      <c r="AQ16" s="184"/>
      <c r="AR16" s="185"/>
    </row>
    <row r="17" spans="1:54" s="3" customFormat="1" ht="47.25" customHeight="1" x14ac:dyDescent="0.25">
      <c r="A17" s="286"/>
      <c r="B17" s="297"/>
      <c r="C17" s="298"/>
      <c r="D17" s="297"/>
      <c r="E17" s="297"/>
      <c r="F17" s="299"/>
      <c r="G17" s="299"/>
      <c r="H17" s="288"/>
      <c r="I17" s="291" t="s">
        <v>196</v>
      </c>
      <c r="J17" s="292"/>
      <c r="K17" s="292"/>
      <c r="L17" s="293"/>
      <c r="M17" s="289">
        <v>3</v>
      </c>
      <c r="N17" s="28" t="s">
        <v>51</v>
      </c>
      <c r="O17" s="98">
        <v>0</v>
      </c>
      <c r="P17" s="191">
        <v>0</v>
      </c>
      <c r="Q17" s="192"/>
      <c r="R17" s="79">
        <v>0</v>
      </c>
      <c r="S17" s="200" t="e">
        <f>(R17:R19)/(P17:Q19)</f>
        <v>#VALUE!</v>
      </c>
      <c r="T17" s="104"/>
      <c r="U17" s="104"/>
      <c r="V17" s="104"/>
      <c r="W17" s="104"/>
      <c r="X17" s="104"/>
      <c r="Y17" s="104"/>
      <c r="Z17" s="104"/>
      <c r="AA17" s="104"/>
      <c r="AB17" s="104"/>
      <c r="AC17" s="104"/>
      <c r="AD17" s="190"/>
      <c r="AE17" s="190"/>
      <c r="AF17" s="105"/>
      <c r="AG17" s="105"/>
      <c r="AH17" s="106"/>
      <c r="AI17" s="189"/>
      <c r="AJ17" s="190"/>
      <c r="AK17" s="105"/>
      <c r="AL17" s="105"/>
      <c r="AM17" s="106"/>
      <c r="AN17" s="186"/>
      <c r="AO17" s="187"/>
      <c r="AP17" s="188"/>
      <c r="AQ17" s="184"/>
      <c r="AR17" s="185"/>
    </row>
    <row r="18" spans="1:54" s="3" customFormat="1" ht="15" customHeight="1" x14ac:dyDescent="0.25">
      <c r="A18" s="286"/>
      <c r="B18" s="297"/>
      <c r="C18" s="298"/>
      <c r="D18" s="297"/>
      <c r="E18" s="297"/>
      <c r="F18" s="299"/>
      <c r="G18" s="299"/>
      <c r="H18" s="288"/>
      <c r="I18" s="294"/>
      <c r="J18" s="295"/>
      <c r="K18" s="295"/>
      <c r="L18" s="296"/>
      <c r="M18" s="290"/>
      <c r="N18" s="28" t="s">
        <v>52</v>
      </c>
      <c r="O18" s="98">
        <v>0</v>
      </c>
      <c r="P18" s="191">
        <v>0</v>
      </c>
      <c r="Q18" s="192"/>
      <c r="R18" s="79">
        <v>0</v>
      </c>
      <c r="S18" s="201"/>
      <c r="T18" s="78"/>
      <c r="U18" s="78"/>
      <c r="V18" s="78"/>
      <c r="W18" s="79"/>
      <c r="X18" s="78"/>
      <c r="Y18" s="78"/>
      <c r="Z18" s="78"/>
      <c r="AA18" s="78"/>
      <c r="AB18" s="78"/>
      <c r="AC18" s="78"/>
      <c r="AD18" s="190"/>
      <c r="AE18" s="190"/>
      <c r="AF18" s="105"/>
      <c r="AG18" s="105"/>
      <c r="AH18" s="106"/>
      <c r="AI18" s="189"/>
      <c r="AJ18" s="190"/>
      <c r="AK18" s="105"/>
      <c r="AL18" s="105"/>
      <c r="AM18" s="106"/>
      <c r="AN18" s="186"/>
      <c r="AO18" s="187"/>
      <c r="AP18" s="188"/>
      <c r="AQ18" s="184"/>
      <c r="AR18" s="185"/>
    </row>
    <row r="19" spans="1:54" s="3" customFormat="1" ht="15" customHeight="1" x14ac:dyDescent="0.25">
      <c r="A19" s="287"/>
      <c r="B19" s="297"/>
      <c r="C19" s="298"/>
      <c r="D19" s="297"/>
      <c r="E19" s="297"/>
      <c r="F19" s="299"/>
      <c r="G19" s="299"/>
      <c r="H19" s="288"/>
      <c r="I19" s="301"/>
      <c r="J19" s="302"/>
      <c r="K19" s="302"/>
      <c r="L19" s="303"/>
      <c r="M19" s="304"/>
      <c r="N19" s="28" t="s">
        <v>53</v>
      </c>
      <c r="O19" s="98">
        <v>78000000</v>
      </c>
      <c r="P19" s="191">
        <v>78000000</v>
      </c>
      <c r="Q19" s="192"/>
      <c r="R19" s="79">
        <v>0</v>
      </c>
      <c r="S19" s="201"/>
      <c r="T19" s="78"/>
      <c r="U19" s="78"/>
      <c r="V19" s="78"/>
      <c r="W19" s="79"/>
      <c r="X19" s="78"/>
      <c r="Y19" s="78"/>
      <c r="Z19" s="78"/>
      <c r="AA19" s="78"/>
      <c r="AB19" s="78"/>
      <c r="AC19" s="78"/>
      <c r="AD19" s="190"/>
      <c r="AE19" s="190"/>
      <c r="AF19" s="105"/>
      <c r="AG19" s="105"/>
      <c r="AH19" s="106"/>
      <c r="AI19" s="189"/>
      <c r="AJ19" s="190"/>
      <c r="AK19" s="105"/>
      <c r="AL19" s="105"/>
      <c r="AM19" s="106"/>
      <c r="AN19" s="186"/>
      <c r="AO19" s="187"/>
      <c r="AP19" s="188"/>
      <c r="AQ19" s="184"/>
      <c r="AR19" s="185"/>
    </row>
    <row r="20" spans="1:54" s="3" customFormat="1" ht="15" hidden="1" customHeight="1" x14ac:dyDescent="0.25">
      <c r="A20" s="97"/>
      <c r="B20" s="297"/>
      <c r="C20" s="298"/>
      <c r="D20" s="297"/>
      <c r="E20" s="297"/>
      <c r="F20" s="299"/>
      <c r="G20" s="299"/>
      <c r="H20" s="288"/>
      <c r="I20" s="269" t="s">
        <v>54</v>
      </c>
      <c r="J20" s="270"/>
      <c r="K20" s="270"/>
      <c r="L20" s="271"/>
      <c r="M20" s="266"/>
      <c r="N20" s="28" t="s">
        <v>51</v>
      </c>
      <c r="O20" s="26"/>
      <c r="P20" s="193"/>
      <c r="Q20" s="194"/>
      <c r="R20" s="27"/>
      <c r="S20" s="195"/>
      <c r="T20" s="78"/>
      <c r="U20" s="78"/>
      <c r="V20" s="78"/>
      <c r="W20" s="79"/>
      <c r="X20" s="78"/>
      <c r="Y20" s="78"/>
      <c r="Z20" s="78"/>
      <c r="AA20" s="78"/>
      <c r="AB20" s="78"/>
      <c r="AC20" s="78"/>
      <c r="AD20" s="190"/>
      <c r="AE20" s="190"/>
      <c r="AF20" s="105"/>
      <c r="AG20" s="105"/>
      <c r="AH20" s="106"/>
      <c r="AI20" s="189"/>
      <c r="AJ20" s="190"/>
      <c r="AK20" s="105"/>
      <c r="AL20" s="105"/>
      <c r="AM20" s="106"/>
      <c r="AN20" s="186"/>
      <c r="AO20" s="187"/>
      <c r="AP20" s="188"/>
      <c r="AQ20" s="184"/>
      <c r="AR20" s="185"/>
    </row>
    <row r="21" spans="1:54" s="3" customFormat="1" ht="15" hidden="1" customHeight="1" x14ac:dyDescent="0.25">
      <c r="A21" s="97"/>
      <c r="B21" s="297"/>
      <c r="C21" s="298"/>
      <c r="D21" s="297"/>
      <c r="E21" s="297"/>
      <c r="F21" s="299"/>
      <c r="G21" s="299"/>
      <c r="H21" s="288"/>
      <c r="I21" s="272"/>
      <c r="J21" s="273"/>
      <c r="K21" s="273"/>
      <c r="L21" s="274"/>
      <c r="M21" s="267"/>
      <c r="N21" s="28" t="s">
        <v>52</v>
      </c>
      <c r="O21" s="26"/>
      <c r="P21" s="29"/>
      <c r="Q21" s="30"/>
      <c r="R21" s="27"/>
      <c r="S21" s="196"/>
      <c r="T21" s="78"/>
      <c r="U21" s="78"/>
      <c r="V21" s="78"/>
      <c r="W21" s="79"/>
      <c r="X21" s="78"/>
      <c r="Y21" s="78"/>
      <c r="Z21" s="78"/>
      <c r="AA21" s="78"/>
      <c r="AB21" s="78"/>
      <c r="AC21" s="78"/>
      <c r="AD21" s="190"/>
      <c r="AE21" s="190"/>
      <c r="AF21" s="105"/>
      <c r="AG21" s="105"/>
      <c r="AH21" s="106"/>
      <c r="AI21" s="189"/>
      <c r="AJ21" s="190"/>
      <c r="AK21" s="105"/>
      <c r="AL21" s="105"/>
      <c r="AM21" s="106"/>
      <c r="AN21" s="186"/>
      <c r="AO21" s="187"/>
      <c r="AP21" s="188"/>
      <c r="AQ21" s="184"/>
      <c r="AR21" s="185"/>
    </row>
    <row r="22" spans="1:54" s="3" customFormat="1" ht="15" hidden="1" customHeight="1" x14ac:dyDescent="0.25">
      <c r="A22" s="97"/>
      <c r="B22" s="297"/>
      <c r="C22" s="298"/>
      <c r="D22" s="297"/>
      <c r="E22" s="297"/>
      <c r="F22" s="299"/>
      <c r="G22" s="299"/>
      <c r="H22" s="288"/>
      <c r="I22" s="275"/>
      <c r="J22" s="276"/>
      <c r="K22" s="276"/>
      <c r="L22" s="277"/>
      <c r="M22" s="268"/>
      <c r="N22" s="28" t="s">
        <v>53</v>
      </c>
      <c r="O22" s="26"/>
      <c r="P22" s="29"/>
      <c r="Q22" s="30"/>
      <c r="R22" s="27"/>
      <c r="S22" s="197"/>
      <c r="T22" s="78"/>
      <c r="U22" s="78"/>
      <c r="V22" s="78"/>
      <c r="W22" s="79"/>
      <c r="X22" s="78"/>
      <c r="Y22" s="78"/>
      <c r="Z22" s="78"/>
      <c r="AA22" s="78"/>
      <c r="AB22" s="78"/>
      <c r="AC22" s="78"/>
      <c r="AD22" s="190"/>
      <c r="AE22" s="190"/>
      <c r="AF22" s="105"/>
      <c r="AG22" s="105"/>
      <c r="AH22" s="106"/>
      <c r="AI22" s="189"/>
      <c r="AJ22" s="190"/>
      <c r="AK22" s="105"/>
      <c r="AL22" s="105"/>
      <c r="AM22" s="106"/>
      <c r="AN22" s="186"/>
      <c r="AO22" s="187"/>
      <c r="AP22" s="188"/>
      <c r="AQ22" s="184"/>
      <c r="AR22" s="185"/>
    </row>
    <row r="23" spans="1:54" s="3" customFormat="1" ht="15" hidden="1" customHeight="1" x14ac:dyDescent="0.25">
      <c r="A23" s="97"/>
      <c r="B23" s="297"/>
      <c r="C23" s="298"/>
      <c r="D23" s="297"/>
      <c r="E23" s="297"/>
      <c r="F23" s="299"/>
      <c r="G23" s="299"/>
      <c r="H23" s="288"/>
      <c r="I23" s="269" t="s">
        <v>55</v>
      </c>
      <c r="J23" s="270"/>
      <c r="K23" s="270"/>
      <c r="L23" s="271"/>
      <c r="M23" s="266"/>
      <c r="N23" s="28" t="s">
        <v>51</v>
      </c>
      <c r="O23" s="26"/>
      <c r="P23" s="193"/>
      <c r="Q23" s="194"/>
      <c r="R23" s="27"/>
      <c r="S23" s="195"/>
      <c r="T23" s="78"/>
      <c r="U23" s="78"/>
      <c r="V23" s="78"/>
      <c r="W23" s="79"/>
      <c r="X23" s="78"/>
      <c r="Y23" s="78"/>
      <c r="Z23" s="78"/>
      <c r="AA23" s="78"/>
      <c r="AB23" s="78"/>
      <c r="AC23" s="78"/>
      <c r="AD23" s="190"/>
      <c r="AE23" s="190"/>
      <c r="AF23" s="105"/>
      <c r="AG23" s="105"/>
      <c r="AH23" s="106"/>
      <c r="AI23" s="189"/>
      <c r="AJ23" s="190"/>
      <c r="AK23" s="105"/>
      <c r="AL23" s="105"/>
      <c r="AM23" s="106"/>
      <c r="AN23" s="186"/>
      <c r="AO23" s="187"/>
      <c r="AP23" s="188"/>
      <c r="AQ23" s="184"/>
      <c r="AR23" s="185"/>
    </row>
    <row r="24" spans="1:54" s="3" customFormat="1" ht="15" hidden="1" customHeight="1" x14ac:dyDescent="0.25">
      <c r="A24" s="97"/>
      <c r="B24" s="297"/>
      <c r="C24" s="298"/>
      <c r="D24" s="297"/>
      <c r="E24" s="297"/>
      <c r="F24" s="299"/>
      <c r="G24" s="299"/>
      <c r="H24" s="288"/>
      <c r="I24" s="272"/>
      <c r="J24" s="273"/>
      <c r="K24" s="273"/>
      <c r="L24" s="274"/>
      <c r="M24" s="267"/>
      <c r="N24" s="28" t="s">
        <v>52</v>
      </c>
      <c r="O24" s="26"/>
      <c r="P24" s="193"/>
      <c r="Q24" s="194"/>
      <c r="R24" s="27"/>
      <c r="S24" s="196"/>
      <c r="T24" s="78"/>
      <c r="U24" s="78"/>
      <c r="V24" s="78"/>
      <c r="W24" s="79"/>
      <c r="X24" s="78"/>
      <c r="Y24" s="78"/>
      <c r="Z24" s="78"/>
      <c r="AA24" s="78"/>
      <c r="AB24" s="78"/>
      <c r="AC24" s="78"/>
      <c r="AD24" s="190"/>
      <c r="AE24" s="190"/>
      <c r="AF24" s="105"/>
      <c r="AG24" s="105"/>
      <c r="AH24" s="106"/>
      <c r="AI24" s="189"/>
      <c r="AJ24" s="190"/>
      <c r="AK24" s="105"/>
      <c r="AL24" s="105"/>
      <c r="AM24" s="106"/>
      <c r="AN24" s="186"/>
      <c r="AO24" s="187"/>
      <c r="AP24" s="188"/>
      <c r="AQ24" s="184"/>
      <c r="AR24" s="185"/>
    </row>
    <row r="25" spans="1:54" s="3" customFormat="1" ht="15" hidden="1" customHeight="1" x14ac:dyDescent="0.25">
      <c r="A25" s="97"/>
      <c r="B25" s="297"/>
      <c r="C25" s="298"/>
      <c r="D25" s="297"/>
      <c r="E25" s="297"/>
      <c r="F25" s="299"/>
      <c r="G25" s="299"/>
      <c r="H25" s="288"/>
      <c r="I25" s="275"/>
      <c r="J25" s="276"/>
      <c r="K25" s="276"/>
      <c r="L25" s="277"/>
      <c r="M25" s="268"/>
      <c r="N25" s="28" t="s">
        <v>53</v>
      </c>
      <c r="O25" s="26"/>
      <c r="P25" s="193"/>
      <c r="Q25" s="194"/>
      <c r="R25" s="27"/>
      <c r="S25" s="197"/>
      <c r="T25" s="78"/>
      <c r="U25" s="78"/>
      <c r="V25" s="78"/>
      <c r="W25" s="79"/>
      <c r="X25" s="78"/>
      <c r="Y25" s="78"/>
      <c r="Z25" s="78"/>
      <c r="AA25" s="78"/>
      <c r="AB25" s="78"/>
      <c r="AC25" s="78"/>
      <c r="AD25" s="190"/>
      <c r="AE25" s="190"/>
      <c r="AF25" s="105"/>
      <c r="AG25" s="105"/>
      <c r="AH25" s="106"/>
      <c r="AI25" s="189"/>
      <c r="AJ25" s="190"/>
      <c r="AK25" s="105"/>
      <c r="AL25" s="105"/>
      <c r="AM25" s="106"/>
      <c r="AN25" s="186"/>
      <c r="AO25" s="187"/>
      <c r="AP25" s="188"/>
      <c r="AQ25" s="184"/>
      <c r="AR25" s="185"/>
    </row>
    <row r="26" spans="1:54" s="3" customFormat="1" ht="15" hidden="1" customHeight="1" x14ac:dyDescent="0.25">
      <c r="A26" s="97"/>
      <c r="B26" s="297"/>
      <c r="C26" s="298"/>
      <c r="D26" s="297"/>
      <c r="E26" s="297"/>
      <c r="F26" s="299"/>
      <c r="G26" s="299"/>
      <c r="H26" s="288"/>
      <c r="I26" s="269" t="s">
        <v>56</v>
      </c>
      <c r="J26" s="270"/>
      <c r="K26" s="270"/>
      <c r="L26" s="271"/>
      <c r="M26" s="266"/>
      <c r="N26" s="28" t="s">
        <v>51</v>
      </c>
      <c r="O26" s="26"/>
      <c r="P26" s="193"/>
      <c r="Q26" s="194"/>
      <c r="R26" s="27"/>
      <c r="S26" s="195"/>
      <c r="T26" s="78"/>
      <c r="U26" s="78"/>
      <c r="V26" s="78"/>
      <c r="W26" s="79"/>
      <c r="X26" s="78"/>
      <c r="Y26" s="78"/>
      <c r="Z26" s="78"/>
      <c r="AA26" s="78"/>
      <c r="AB26" s="78"/>
      <c r="AC26" s="78"/>
      <c r="AD26" s="190"/>
      <c r="AE26" s="190"/>
      <c r="AF26" s="105"/>
      <c r="AG26" s="105"/>
      <c r="AH26" s="106"/>
      <c r="AI26" s="189"/>
      <c r="AJ26" s="190"/>
      <c r="AK26" s="105"/>
      <c r="AL26" s="105"/>
      <c r="AM26" s="106"/>
      <c r="AN26" s="186"/>
      <c r="AO26" s="187"/>
      <c r="AP26" s="188"/>
      <c r="AQ26" s="184"/>
      <c r="AR26" s="185"/>
    </row>
    <row r="27" spans="1:54" s="3" customFormat="1" ht="15" hidden="1" customHeight="1" x14ac:dyDescent="0.25">
      <c r="A27" s="97"/>
      <c r="B27" s="297"/>
      <c r="C27" s="298"/>
      <c r="D27" s="297"/>
      <c r="E27" s="297"/>
      <c r="F27" s="299"/>
      <c r="G27" s="299"/>
      <c r="H27" s="288"/>
      <c r="I27" s="272"/>
      <c r="J27" s="273"/>
      <c r="K27" s="273"/>
      <c r="L27" s="274"/>
      <c r="M27" s="267"/>
      <c r="N27" s="28" t="s">
        <v>52</v>
      </c>
      <c r="O27" s="31"/>
      <c r="P27" s="193"/>
      <c r="Q27" s="194"/>
      <c r="R27" s="27"/>
      <c r="S27" s="196"/>
      <c r="T27" s="78"/>
      <c r="U27" s="78"/>
      <c r="V27" s="78"/>
      <c r="W27" s="79"/>
      <c r="X27" s="78"/>
      <c r="Y27" s="78"/>
      <c r="Z27" s="78"/>
      <c r="AA27" s="78"/>
      <c r="AB27" s="78"/>
      <c r="AC27" s="78"/>
      <c r="AD27" s="190"/>
      <c r="AE27" s="190"/>
      <c r="AF27" s="105"/>
      <c r="AG27" s="105"/>
      <c r="AH27" s="106"/>
      <c r="AI27" s="189"/>
      <c r="AJ27" s="190"/>
      <c r="AK27" s="105"/>
      <c r="AL27" s="105"/>
      <c r="AM27" s="106"/>
      <c r="AN27" s="186"/>
      <c r="AO27" s="187"/>
      <c r="AP27" s="188"/>
      <c r="AQ27" s="184"/>
      <c r="AR27" s="185"/>
    </row>
    <row r="28" spans="1:54" s="3" customFormat="1" ht="15" hidden="1" customHeight="1" x14ac:dyDescent="0.25">
      <c r="A28" s="97"/>
      <c r="B28" s="297"/>
      <c r="C28" s="298"/>
      <c r="D28" s="297"/>
      <c r="E28" s="297"/>
      <c r="F28" s="299"/>
      <c r="G28" s="299"/>
      <c r="H28" s="288"/>
      <c r="I28" s="275"/>
      <c r="J28" s="276"/>
      <c r="K28" s="276"/>
      <c r="L28" s="277"/>
      <c r="M28" s="268"/>
      <c r="N28" s="28" t="s">
        <v>53</v>
      </c>
      <c r="O28" s="31"/>
      <c r="P28" s="193"/>
      <c r="Q28" s="194"/>
      <c r="R28" s="27"/>
      <c r="S28" s="197"/>
      <c r="T28" s="78"/>
      <c r="U28" s="78"/>
      <c r="V28" s="78"/>
      <c r="W28" s="79"/>
      <c r="X28" s="78"/>
      <c r="Y28" s="78"/>
      <c r="Z28" s="78"/>
      <c r="AA28" s="78"/>
      <c r="AB28" s="78"/>
      <c r="AC28" s="78"/>
      <c r="AD28" s="190"/>
      <c r="AE28" s="190"/>
      <c r="AF28" s="105"/>
      <c r="AG28" s="105"/>
      <c r="AH28" s="106"/>
      <c r="AI28" s="189"/>
      <c r="AJ28" s="190"/>
      <c r="AK28" s="105"/>
      <c r="AL28" s="105"/>
      <c r="AM28" s="106"/>
      <c r="AN28" s="186"/>
      <c r="AO28" s="187"/>
      <c r="AP28" s="188"/>
      <c r="AQ28" s="184"/>
      <c r="AR28" s="185"/>
    </row>
    <row r="29" spans="1:54" s="3" customFormat="1" x14ac:dyDescent="0.25">
      <c r="B29" s="32"/>
      <c r="C29" s="32"/>
      <c r="D29" s="32"/>
      <c r="E29" s="32"/>
      <c r="F29" s="32"/>
      <c r="G29" s="32"/>
      <c r="H29" s="32"/>
      <c r="I29" s="32"/>
      <c r="J29" s="32"/>
      <c r="K29" s="32"/>
      <c r="L29" s="32"/>
      <c r="M29" s="33"/>
      <c r="N29" s="32"/>
      <c r="O29" s="34">
        <f>SUM(O14:O28)</f>
        <v>120000000</v>
      </c>
      <c r="P29" s="260">
        <f>SUM(P14:Q28)</f>
        <v>120000000</v>
      </c>
      <c r="Q29" s="260"/>
      <c r="R29" s="34">
        <f>SUM(R14:R28)</f>
        <v>28560000</v>
      </c>
      <c r="S29" s="32"/>
      <c r="T29" s="32"/>
      <c r="U29" s="32"/>
      <c r="V29" s="32"/>
      <c r="W29" s="32"/>
      <c r="X29" s="32"/>
      <c r="Y29" s="35"/>
      <c r="Z29" s="35"/>
      <c r="AA29" s="35"/>
      <c r="AB29" s="35"/>
      <c r="AC29" s="35"/>
      <c r="AD29" s="36"/>
      <c r="AE29" s="36"/>
      <c r="AF29" s="36"/>
      <c r="AG29" s="36"/>
      <c r="AH29" s="36"/>
      <c r="AI29" s="36"/>
      <c r="AJ29" s="36"/>
      <c r="AK29" s="36"/>
      <c r="AL29" s="36"/>
      <c r="AM29" s="36"/>
      <c r="AN29" s="202"/>
      <c r="AO29" s="202"/>
      <c r="AP29" s="37"/>
      <c r="AQ29" s="36"/>
      <c r="AR29" s="36"/>
      <c r="AS29" s="36"/>
      <c r="AT29" s="36"/>
      <c r="AU29" s="36"/>
      <c r="AV29" s="36"/>
      <c r="AW29" s="36"/>
      <c r="AX29" s="36"/>
      <c r="AY29" s="36"/>
      <c r="AZ29" s="36"/>
      <c r="BA29" s="36"/>
      <c r="BB29" s="36"/>
    </row>
    <row r="30" spans="1:54" x14ac:dyDescent="0.1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8"/>
      <c r="AE30" s="38"/>
      <c r="AF30" s="38"/>
      <c r="AG30" s="38"/>
      <c r="AH30" s="38"/>
      <c r="AI30" s="38"/>
      <c r="AJ30" s="38"/>
      <c r="AK30" s="38"/>
      <c r="AL30" s="38"/>
      <c r="AM30" s="38"/>
      <c r="AN30" s="39"/>
      <c r="AO30" s="39"/>
      <c r="AP30" s="39"/>
      <c r="AQ30" s="38"/>
      <c r="AR30" s="38"/>
      <c r="AS30" s="38"/>
      <c r="AT30" s="38"/>
      <c r="AU30" s="38"/>
      <c r="AV30" s="38"/>
      <c r="AW30" s="38"/>
      <c r="AX30" s="38"/>
      <c r="AY30" s="38"/>
      <c r="AZ30" s="38"/>
      <c r="BA30" s="38"/>
      <c r="BB30" s="38"/>
    </row>
    <row r="31" spans="1:54" s="41" customFormat="1" x14ac:dyDescent="0.15">
      <c r="A31" s="203" t="s">
        <v>57</v>
      </c>
      <c r="B31" s="210" t="s">
        <v>58</v>
      </c>
      <c r="C31" s="247"/>
      <c r="D31" s="248"/>
      <c r="E31" s="249"/>
      <c r="F31" s="204" t="s">
        <v>59</v>
      </c>
      <c r="G31" s="213" t="s">
        <v>58</v>
      </c>
      <c r="H31" s="214"/>
      <c r="I31" s="219"/>
      <c r="J31" s="220"/>
      <c r="K31" s="221"/>
      <c r="L31" s="203" t="s">
        <v>60</v>
      </c>
      <c r="M31" s="205" t="s">
        <v>58</v>
      </c>
      <c r="N31" s="219"/>
      <c r="O31" s="220"/>
      <c r="P31" s="221"/>
      <c r="Q31" s="206" t="s">
        <v>61</v>
      </c>
      <c r="R31" s="240" t="s">
        <v>62</v>
      </c>
      <c r="S31" s="243" t="s">
        <v>63</v>
      </c>
      <c r="T31" s="243"/>
      <c r="U31" s="243"/>
      <c r="AD31" s="42"/>
      <c r="AE31" s="42"/>
      <c r="AF31" s="42"/>
      <c r="AG31" s="42"/>
      <c r="AH31" s="42"/>
      <c r="AI31" s="42"/>
      <c r="AJ31" s="42"/>
      <c r="AP31" s="43"/>
      <c r="AQ31" s="43"/>
    </row>
    <row r="32" spans="1:54" s="41" customFormat="1" x14ac:dyDescent="0.15">
      <c r="A32" s="203"/>
      <c r="B32" s="211"/>
      <c r="C32" s="250"/>
      <c r="D32" s="251"/>
      <c r="E32" s="252"/>
      <c r="F32" s="204"/>
      <c r="G32" s="215"/>
      <c r="H32" s="216"/>
      <c r="I32" s="222"/>
      <c r="J32" s="223"/>
      <c r="K32" s="224"/>
      <c r="L32" s="203"/>
      <c r="M32" s="205"/>
      <c r="N32" s="222"/>
      <c r="O32" s="223"/>
      <c r="P32" s="224"/>
      <c r="Q32" s="207"/>
      <c r="R32" s="241"/>
      <c r="S32" s="243"/>
      <c r="T32" s="243"/>
      <c r="U32" s="243"/>
      <c r="AD32" s="42"/>
      <c r="AE32" s="42"/>
      <c r="AF32" s="42"/>
      <c r="AG32" s="42"/>
      <c r="AH32" s="42"/>
      <c r="AI32" s="42"/>
      <c r="AJ32" s="42"/>
      <c r="AP32" s="43"/>
      <c r="AQ32" s="43"/>
    </row>
    <row r="33" spans="1:43" s="41" customFormat="1" x14ac:dyDescent="0.15">
      <c r="A33" s="203"/>
      <c r="B33" s="211"/>
      <c r="C33" s="250"/>
      <c r="D33" s="251"/>
      <c r="E33" s="252"/>
      <c r="F33" s="204"/>
      <c r="G33" s="215"/>
      <c r="H33" s="216"/>
      <c r="I33" s="222"/>
      <c r="J33" s="223"/>
      <c r="K33" s="224"/>
      <c r="L33" s="203"/>
      <c r="M33" s="205"/>
      <c r="N33" s="222"/>
      <c r="O33" s="223"/>
      <c r="P33" s="224"/>
      <c r="Q33" s="207"/>
      <c r="R33" s="241"/>
      <c r="S33" s="243"/>
      <c r="T33" s="243"/>
      <c r="U33" s="243"/>
      <c r="AD33" s="42"/>
      <c r="AE33" s="42"/>
      <c r="AF33" s="42"/>
      <c r="AG33" s="42"/>
      <c r="AH33" s="42"/>
      <c r="AI33" s="42"/>
      <c r="AJ33" s="42"/>
      <c r="AP33" s="43"/>
      <c r="AQ33" s="43"/>
    </row>
    <row r="34" spans="1:43" s="41" customFormat="1" x14ac:dyDescent="0.15">
      <c r="A34" s="203"/>
      <c r="B34" s="212"/>
      <c r="C34" s="253"/>
      <c r="D34" s="254"/>
      <c r="E34" s="255"/>
      <c r="F34" s="204"/>
      <c r="G34" s="217"/>
      <c r="H34" s="218"/>
      <c r="I34" s="225"/>
      <c r="J34" s="226"/>
      <c r="K34" s="227"/>
      <c r="L34" s="203"/>
      <c r="M34" s="205"/>
      <c r="N34" s="222"/>
      <c r="O34" s="223"/>
      <c r="P34" s="224"/>
      <c r="Q34" s="207"/>
      <c r="R34" s="241"/>
      <c r="S34" s="243"/>
      <c r="T34" s="243"/>
      <c r="U34" s="243"/>
      <c r="AD34" s="42"/>
      <c r="AE34" s="42"/>
      <c r="AF34" s="42"/>
      <c r="AG34" s="42"/>
      <c r="AH34" s="42"/>
      <c r="AI34" s="42"/>
      <c r="AJ34" s="42"/>
      <c r="AP34" s="43"/>
      <c r="AQ34" s="43"/>
    </row>
    <row r="35" spans="1:43" s="41" customFormat="1" x14ac:dyDescent="0.15">
      <c r="A35" s="203"/>
      <c r="B35" s="40" t="s">
        <v>64</v>
      </c>
      <c r="C35" s="228" t="s">
        <v>217</v>
      </c>
      <c r="D35" s="229"/>
      <c r="E35" s="230"/>
      <c r="F35" s="204"/>
      <c r="G35" s="205" t="s">
        <v>64</v>
      </c>
      <c r="H35" s="205"/>
      <c r="I35" s="278" t="s">
        <v>220</v>
      </c>
      <c r="J35" s="279"/>
      <c r="K35" s="280"/>
      <c r="L35" s="203"/>
      <c r="M35" s="205"/>
      <c r="N35" s="222"/>
      <c r="O35" s="223"/>
      <c r="P35" s="224"/>
      <c r="Q35" s="207"/>
      <c r="R35" s="241"/>
      <c r="S35" s="243"/>
      <c r="T35" s="243"/>
      <c r="U35" s="243"/>
      <c r="AD35" s="236"/>
      <c r="AE35" s="236"/>
      <c r="AF35" s="236"/>
      <c r="AG35" s="236"/>
      <c r="AH35" s="236"/>
      <c r="AI35" s="236"/>
      <c r="AJ35" s="236"/>
      <c r="AP35" s="43"/>
      <c r="AQ35" s="43"/>
    </row>
    <row r="36" spans="1:43" s="41" customFormat="1" x14ac:dyDescent="0.15">
      <c r="A36" s="203"/>
      <c r="B36" s="40" t="s">
        <v>65</v>
      </c>
      <c r="C36" s="231">
        <v>3213580733</v>
      </c>
      <c r="D36" s="232"/>
      <c r="E36" s="233"/>
      <c r="F36" s="204"/>
      <c r="G36" s="205" t="s">
        <v>65</v>
      </c>
      <c r="H36" s="205"/>
      <c r="I36" s="237">
        <v>3144425031</v>
      </c>
      <c r="J36" s="238"/>
      <c r="K36" s="239"/>
      <c r="L36" s="203"/>
      <c r="M36" s="205"/>
      <c r="N36" s="225"/>
      <c r="O36" s="226"/>
      <c r="P36" s="227"/>
      <c r="Q36" s="207"/>
      <c r="R36" s="241"/>
      <c r="S36" s="243"/>
      <c r="T36" s="243"/>
      <c r="U36" s="243"/>
      <c r="AD36" s="236"/>
      <c r="AE36" s="236"/>
      <c r="AF36" s="236"/>
      <c r="AG36" s="236"/>
      <c r="AH36" s="236"/>
      <c r="AI36" s="236"/>
      <c r="AJ36" s="236"/>
      <c r="AP36" s="43"/>
      <c r="AQ36" s="43"/>
    </row>
    <row r="37" spans="1:43" s="41" customFormat="1" ht="15" x14ac:dyDescent="0.25">
      <c r="A37" s="203"/>
      <c r="B37" s="40" t="s">
        <v>66</v>
      </c>
      <c r="C37" s="234" t="s">
        <v>218</v>
      </c>
      <c r="D37" s="232"/>
      <c r="E37" s="233"/>
      <c r="F37" s="204"/>
      <c r="G37" s="205" t="s">
        <v>66</v>
      </c>
      <c r="H37" s="205"/>
      <c r="I37" s="244" t="s">
        <v>221</v>
      </c>
      <c r="J37" s="245"/>
      <c r="K37" s="246"/>
      <c r="L37" s="203"/>
      <c r="M37" s="40" t="s">
        <v>67</v>
      </c>
      <c r="N37" s="256" t="s">
        <v>231</v>
      </c>
      <c r="O37" s="257"/>
      <c r="P37" s="258"/>
      <c r="Q37" s="207"/>
      <c r="R37" s="242"/>
      <c r="S37" s="243"/>
      <c r="T37" s="243"/>
      <c r="U37" s="243"/>
      <c r="AD37" s="236"/>
      <c r="AE37" s="236"/>
      <c r="AF37" s="236"/>
      <c r="AG37" s="236"/>
      <c r="AH37" s="236"/>
      <c r="AI37" s="236"/>
      <c r="AJ37" s="236"/>
    </row>
    <row r="38" spans="1:43" s="41" customFormat="1" ht="24.75" customHeight="1" x14ac:dyDescent="0.15">
      <c r="A38" s="203"/>
      <c r="B38" s="40" t="s">
        <v>68</v>
      </c>
      <c r="C38" s="231" t="s">
        <v>219</v>
      </c>
      <c r="D38" s="232"/>
      <c r="E38" s="233"/>
      <c r="F38" s="204"/>
      <c r="G38" s="205" t="s">
        <v>68</v>
      </c>
      <c r="H38" s="205"/>
      <c r="I38" s="237" t="s">
        <v>222</v>
      </c>
      <c r="J38" s="238"/>
      <c r="K38" s="239"/>
      <c r="L38" s="203"/>
      <c r="M38" s="40" t="s">
        <v>69</v>
      </c>
      <c r="N38" s="261" t="s">
        <v>76</v>
      </c>
      <c r="O38" s="262"/>
      <c r="P38" s="263"/>
      <c r="Q38" s="207"/>
      <c r="R38" s="44" t="s">
        <v>70</v>
      </c>
      <c r="S38" s="45"/>
      <c r="T38" s="46" t="s">
        <v>71</v>
      </c>
      <c r="U38" s="45"/>
      <c r="AD38" s="236"/>
      <c r="AE38" s="236"/>
      <c r="AF38" s="236"/>
      <c r="AG38" s="236"/>
      <c r="AH38" s="236"/>
      <c r="AI38" s="236"/>
      <c r="AJ38" s="236"/>
    </row>
    <row r="39" spans="1:43" s="41" customFormat="1" x14ac:dyDescent="0.15">
      <c r="A39" s="203"/>
      <c r="B39" s="40" t="s">
        <v>72</v>
      </c>
      <c r="C39" s="235">
        <v>44421</v>
      </c>
      <c r="D39" s="232"/>
      <c r="E39" s="233"/>
      <c r="F39" s="204"/>
      <c r="G39" s="205" t="s">
        <v>72</v>
      </c>
      <c r="H39" s="205"/>
      <c r="I39" s="259">
        <v>44421</v>
      </c>
      <c r="J39" s="238"/>
      <c r="K39" s="239"/>
      <c r="L39" s="203"/>
      <c r="M39" s="40" t="s">
        <v>73</v>
      </c>
      <c r="N39" s="259">
        <v>44424</v>
      </c>
      <c r="O39" s="264"/>
      <c r="P39" s="265"/>
      <c r="Q39" s="208"/>
      <c r="R39" s="47" t="s">
        <v>74</v>
      </c>
      <c r="S39" s="45"/>
      <c r="T39" s="46" t="s">
        <v>75</v>
      </c>
      <c r="U39" s="45"/>
      <c r="AD39" s="236"/>
      <c r="AE39" s="236"/>
      <c r="AF39" s="236"/>
      <c r="AG39" s="236"/>
      <c r="AH39" s="236"/>
      <c r="AI39" s="236"/>
      <c r="AJ39" s="236"/>
      <c r="AK39" s="48"/>
      <c r="AL39" s="209"/>
      <c r="AM39" s="209"/>
      <c r="AN39" s="49"/>
    </row>
  </sheetData>
  <sheetProtection algorithmName="SHA-512" hashValue="x7Fxk7oYRQnAihLLkSyJJt1AAyJOjl9NQ1lzzszizTvlGiO3J/pwQKGCfShceXJOSL6rD0Tzj6OP7n7I+smbpw==" saltValue="UcFsPXBTEmRQoaxU6dCBxQ==" spinCount="100000" sheet="1" formatCells="0" formatColumns="0" formatRows="0" insertColumns="0" insertRows="0" insertHyperlinks="0" deleteColumns="0" deleteRows="0" sort="0" autoFilter="0" pivotTables="0"/>
  <mergeCells count="158">
    <mergeCell ref="V4:V5"/>
    <mergeCell ref="V7:V8"/>
    <mergeCell ref="A14:A19"/>
    <mergeCell ref="AD14:AD28"/>
    <mergeCell ref="AE14:AE28"/>
    <mergeCell ref="H14:H28"/>
    <mergeCell ref="M14:M16"/>
    <mergeCell ref="I14:L16"/>
    <mergeCell ref="B14:B28"/>
    <mergeCell ref="C14:C28"/>
    <mergeCell ref="D14:D28"/>
    <mergeCell ref="E14:E28"/>
    <mergeCell ref="F14:F28"/>
    <mergeCell ref="G14:G28"/>
    <mergeCell ref="AA11:AC11"/>
    <mergeCell ref="AD11:AH11"/>
    <mergeCell ref="U11:U12"/>
    <mergeCell ref="V11:V12"/>
    <mergeCell ref="W11:W12"/>
    <mergeCell ref="X11:X12"/>
    <mergeCell ref="Y11:Y12"/>
    <mergeCell ref="P16:Q16"/>
    <mergeCell ref="I17:L19"/>
    <mergeCell ref="M17:M19"/>
    <mergeCell ref="P29:Q29"/>
    <mergeCell ref="N38:P38"/>
    <mergeCell ref="N39:P39"/>
    <mergeCell ref="M20:M22"/>
    <mergeCell ref="I20:L22"/>
    <mergeCell ref="I23:L25"/>
    <mergeCell ref="I26:L28"/>
    <mergeCell ref="M23:M25"/>
    <mergeCell ref="P25:Q25"/>
    <mergeCell ref="P26:Q26"/>
    <mergeCell ref="P27:Q27"/>
    <mergeCell ref="P28:Q28"/>
    <mergeCell ref="M26:M28"/>
    <mergeCell ref="I35:K35"/>
    <mergeCell ref="P23:Q23"/>
    <mergeCell ref="P24:Q24"/>
    <mergeCell ref="G36:H36"/>
    <mergeCell ref="I36:K36"/>
    <mergeCell ref="AD36:AJ36"/>
    <mergeCell ref="G37:H37"/>
    <mergeCell ref="I37:K37"/>
    <mergeCell ref="C31:E34"/>
    <mergeCell ref="N31:P36"/>
    <mergeCell ref="N37:P37"/>
    <mergeCell ref="I39:K39"/>
    <mergeCell ref="G39:H39"/>
    <mergeCell ref="AN29:AO29"/>
    <mergeCell ref="A31:A39"/>
    <mergeCell ref="F31:F39"/>
    <mergeCell ref="L31:L39"/>
    <mergeCell ref="M31:M36"/>
    <mergeCell ref="Q31:Q39"/>
    <mergeCell ref="AL39:AM39"/>
    <mergeCell ref="B31:B34"/>
    <mergeCell ref="G31:H34"/>
    <mergeCell ref="I31:K34"/>
    <mergeCell ref="C35:E35"/>
    <mergeCell ref="C36:E36"/>
    <mergeCell ref="C37:E37"/>
    <mergeCell ref="C38:E38"/>
    <mergeCell ref="C39:E39"/>
    <mergeCell ref="AD37:AJ37"/>
    <mergeCell ref="G38:H38"/>
    <mergeCell ref="I38:K38"/>
    <mergeCell ref="AD38:AJ38"/>
    <mergeCell ref="AD39:AJ39"/>
    <mergeCell ref="R31:R37"/>
    <mergeCell ref="S31:U37"/>
    <mergeCell ref="G35:H35"/>
    <mergeCell ref="AD35:AJ35"/>
    <mergeCell ref="P17:Q17"/>
    <mergeCell ref="P19:Q19"/>
    <mergeCell ref="P20:Q20"/>
    <mergeCell ref="S26:S28"/>
    <mergeCell ref="AF14:AF28"/>
    <mergeCell ref="P14:Q14"/>
    <mergeCell ref="S17:S19"/>
    <mergeCell ref="S20:S22"/>
    <mergeCell ref="S23:S25"/>
    <mergeCell ref="S14:S16"/>
    <mergeCell ref="P18:Q18"/>
    <mergeCell ref="P15:Q15"/>
    <mergeCell ref="AQ14:AQ28"/>
    <mergeCell ref="AR14:AR28"/>
    <mergeCell ref="AK14:AK28"/>
    <mergeCell ref="AL14:AL28"/>
    <mergeCell ref="AM14:AM28"/>
    <mergeCell ref="AN14:AN28"/>
    <mergeCell ref="AO14:AO28"/>
    <mergeCell ref="AP14:AP28"/>
    <mergeCell ref="AI14:AI28"/>
    <mergeCell ref="AJ14:AJ28"/>
    <mergeCell ref="D11:D12"/>
    <mergeCell ref="E11:E12"/>
    <mergeCell ref="F11:F12"/>
    <mergeCell ref="G11:G12"/>
    <mergeCell ref="H11:H12"/>
    <mergeCell ref="I11:L12"/>
    <mergeCell ref="M11:M12"/>
    <mergeCell ref="AR11:AR12"/>
    <mergeCell ref="I13:L13"/>
    <mergeCell ref="P13:Q13"/>
    <mergeCell ref="AI11:AM11"/>
    <mergeCell ref="AO11:AO12"/>
    <mergeCell ref="AP11:AP12"/>
    <mergeCell ref="AQ11:AQ12"/>
    <mergeCell ref="R3:S5"/>
    <mergeCell ref="T3:U5"/>
    <mergeCell ref="AD3:AE3"/>
    <mergeCell ref="AF3:AG3"/>
    <mergeCell ref="AJ3:AK3"/>
    <mergeCell ref="G7:H8"/>
    <mergeCell ref="AP7:AQ7"/>
    <mergeCell ref="AP8:AQ8"/>
    <mergeCell ref="A10:A12"/>
    <mergeCell ref="B10:H10"/>
    <mergeCell ref="I10:S10"/>
    <mergeCell ref="T10:AC10"/>
    <mergeCell ref="AD10:AM10"/>
    <mergeCell ref="AN10:AN12"/>
    <mergeCell ref="Z11:Z12"/>
    <mergeCell ref="N11:N12"/>
    <mergeCell ref="O11:O12"/>
    <mergeCell ref="P11:Q12"/>
    <mergeCell ref="R11:R12"/>
    <mergeCell ref="S11:S12"/>
    <mergeCell ref="T11:T12"/>
    <mergeCell ref="AO10:AR10"/>
    <mergeCell ref="B11:B12"/>
    <mergeCell ref="C11:C12"/>
    <mergeCell ref="AG14:AG28"/>
    <mergeCell ref="AH14:AH28"/>
    <mergeCell ref="AR3:AX3"/>
    <mergeCell ref="AP4:AQ4"/>
    <mergeCell ref="A2:V2"/>
    <mergeCell ref="AO2:AQ3"/>
    <mergeCell ref="A3:B8"/>
    <mergeCell ref="C3:E8"/>
    <mergeCell ref="F3:H4"/>
    <mergeCell ref="I3:J8"/>
    <mergeCell ref="K3:M8"/>
    <mergeCell ref="N3:N5"/>
    <mergeCell ref="O3:P5"/>
    <mergeCell ref="Q3:Q5"/>
    <mergeCell ref="F5:H6"/>
    <mergeCell ref="AP5:AQ5"/>
    <mergeCell ref="N6:N8"/>
    <mergeCell ref="O6:P8"/>
    <mergeCell ref="Q6:Q8"/>
    <mergeCell ref="R6:S8"/>
    <mergeCell ref="T6:T8"/>
    <mergeCell ref="U6:U8"/>
    <mergeCell ref="AP6:AQ6"/>
    <mergeCell ref="F7:F8"/>
  </mergeCells>
  <hyperlinks>
    <hyperlink ref="C37" r:id="rId1"/>
    <hyperlink ref="I37" r:id="rId2"/>
  </hyperlinks>
  <pageMargins left="0.27559055118110237" right="2.4015748031496065" top="1.5748031496062993" bottom="0.59055118110236227" header="0.59055118110236227" footer="0.39370078740157483"/>
  <pageSetup paperSize="5" scale="30" orientation="landscape" r:id="rId3"/>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SIG:28-05-2020&amp;"-,Normal"   </oddFooter>
  </headerFooter>
  <colBreaks count="1" manualBreakCount="1">
    <brk id="34" max="38" man="1"/>
  </colBreaks>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C17"/>
  <sheetViews>
    <sheetView showGridLines="0" zoomScaleNormal="100" zoomScalePageLayoutView="90" workbookViewId="0">
      <selection activeCell="E15" sqref="D15:E15"/>
    </sheetView>
  </sheetViews>
  <sheetFormatPr baseColWidth="10" defaultRowHeight="12" x14ac:dyDescent="0.2"/>
  <cols>
    <col min="1" max="24" width="5.7109375" style="51" customWidth="1"/>
    <col min="25" max="26" width="8.85546875" style="51" customWidth="1"/>
    <col min="27" max="27" width="13.42578125" style="51" customWidth="1"/>
    <col min="28" max="28" width="10.7109375" style="51" customWidth="1"/>
    <col min="29" max="29" width="9.42578125" style="51" customWidth="1"/>
    <col min="30" max="16384" width="11.42578125" style="51"/>
  </cols>
  <sheetData>
    <row r="1" spans="1:29" ht="12.75" x14ac:dyDescent="0.2">
      <c r="A1" s="319" t="s">
        <v>190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50"/>
      <c r="AC1" s="50"/>
    </row>
    <row r="2" spans="1:29" x14ac:dyDescent="0.2">
      <c r="A2" s="93"/>
      <c r="B2" s="93"/>
      <c r="C2" s="93"/>
      <c r="D2" s="93"/>
      <c r="E2" s="93"/>
      <c r="F2" s="93"/>
      <c r="G2" s="93"/>
      <c r="H2" s="93"/>
      <c r="I2" s="93"/>
      <c r="J2" s="93"/>
      <c r="K2" s="93"/>
      <c r="L2" s="93"/>
      <c r="M2" s="93"/>
      <c r="N2" s="93"/>
      <c r="O2" s="93"/>
      <c r="P2" s="93"/>
      <c r="Q2" s="93"/>
      <c r="R2" s="93"/>
      <c r="S2" s="93"/>
      <c r="T2" s="93"/>
      <c r="U2" s="93"/>
      <c r="V2" s="94"/>
      <c r="W2" s="94"/>
      <c r="X2" s="94"/>
      <c r="Y2" s="94"/>
      <c r="Z2" s="52"/>
      <c r="AA2" s="53"/>
      <c r="AB2" s="50"/>
      <c r="AC2" s="50"/>
    </row>
    <row r="3" spans="1:29" ht="41.25" customHeight="1" x14ac:dyDescent="0.2">
      <c r="A3" s="318" t="s">
        <v>77</v>
      </c>
      <c r="B3" s="318"/>
      <c r="C3" s="320" t="s">
        <v>205</v>
      </c>
      <c r="D3" s="320"/>
      <c r="E3" s="320"/>
      <c r="F3" s="320"/>
      <c r="G3" s="320"/>
      <c r="H3" s="320"/>
      <c r="I3" s="320"/>
      <c r="J3" s="318" t="s">
        <v>78</v>
      </c>
      <c r="K3" s="318"/>
      <c r="L3" s="321" t="s">
        <v>228</v>
      </c>
      <c r="M3" s="321"/>
      <c r="N3" s="321"/>
      <c r="O3" s="322"/>
      <c r="P3" s="322"/>
      <c r="Q3" s="322"/>
      <c r="R3" s="322"/>
      <c r="S3" s="322"/>
      <c r="T3" s="318" t="s">
        <v>79</v>
      </c>
      <c r="U3" s="318"/>
      <c r="V3" s="314" t="s">
        <v>230</v>
      </c>
      <c r="W3" s="314"/>
      <c r="X3" s="314"/>
      <c r="Y3" s="314"/>
      <c r="Z3" s="314"/>
      <c r="AA3" s="314"/>
    </row>
    <row r="4" spans="1:29" x14ac:dyDescent="0.2">
      <c r="A4" s="64"/>
      <c r="B4" s="64"/>
      <c r="C4" s="64"/>
      <c r="D4" s="65"/>
      <c r="E4" s="65"/>
      <c r="F4" s="64"/>
      <c r="G4" s="64"/>
      <c r="H4" s="64"/>
      <c r="I4" s="64"/>
      <c r="J4" s="64"/>
      <c r="K4" s="64"/>
      <c r="L4" s="65"/>
      <c r="M4" s="65"/>
      <c r="N4" s="65"/>
      <c r="O4" s="65"/>
      <c r="P4" s="65"/>
      <c r="Q4" s="65"/>
      <c r="R4" s="65"/>
      <c r="S4" s="66"/>
      <c r="T4" s="66"/>
      <c r="U4" s="66"/>
      <c r="V4" s="65"/>
      <c r="W4" s="65"/>
      <c r="X4" s="64"/>
      <c r="Y4" s="67"/>
      <c r="Z4" s="58"/>
      <c r="AA4" s="59"/>
    </row>
    <row r="5" spans="1:29" ht="12" customHeight="1" x14ac:dyDescent="0.2">
      <c r="A5" s="318" t="s">
        <v>182</v>
      </c>
      <c r="B5" s="318"/>
      <c r="C5" s="318"/>
      <c r="D5" s="318"/>
      <c r="E5" s="323">
        <v>549922</v>
      </c>
      <c r="F5" s="323"/>
      <c r="G5" s="323"/>
      <c r="H5" s="323"/>
      <c r="I5" s="323"/>
      <c r="J5" s="318" t="s">
        <v>183</v>
      </c>
      <c r="K5" s="318"/>
      <c r="L5" s="318"/>
      <c r="M5" s="318"/>
      <c r="N5" s="318"/>
      <c r="O5" s="313" t="s">
        <v>184</v>
      </c>
      <c r="P5" s="313"/>
      <c r="Q5" s="314">
        <v>0</v>
      </c>
      <c r="R5" s="314"/>
      <c r="S5" s="314"/>
      <c r="T5" s="313" t="s">
        <v>184</v>
      </c>
      <c r="U5" s="313"/>
      <c r="V5" s="314">
        <v>0</v>
      </c>
      <c r="W5" s="314"/>
      <c r="X5" s="314"/>
      <c r="Y5" s="305" t="s">
        <v>108</v>
      </c>
      <c r="Z5" s="306"/>
      <c r="AA5" s="307">
        <f>+Z15/E5</f>
        <v>1.0001418382970676E-4</v>
      </c>
    </row>
    <row r="6" spans="1:29" ht="12" customHeight="1" x14ac:dyDescent="0.2">
      <c r="A6" s="318"/>
      <c r="B6" s="318"/>
      <c r="C6" s="318"/>
      <c r="D6" s="318"/>
      <c r="E6" s="323"/>
      <c r="F6" s="323"/>
      <c r="G6" s="323"/>
      <c r="H6" s="323"/>
      <c r="I6" s="323"/>
      <c r="J6" s="318"/>
      <c r="K6" s="318"/>
      <c r="L6" s="318"/>
      <c r="M6" s="318"/>
      <c r="N6" s="318"/>
      <c r="O6" s="313"/>
      <c r="P6" s="313"/>
      <c r="Q6" s="314"/>
      <c r="R6" s="314"/>
      <c r="S6" s="314"/>
      <c r="T6" s="313"/>
      <c r="U6" s="313"/>
      <c r="V6" s="314"/>
      <c r="W6" s="314"/>
      <c r="X6" s="314"/>
      <c r="Y6" s="305"/>
      <c r="Z6" s="306"/>
      <c r="AA6" s="307"/>
    </row>
    <row r="7" spans="1:29" ht="12" customHeight="1" x14ac:dyDescent="0.2">
      <c r="A7" s="318"/>
      <c r="B7" s="318"/>
      <c r="C7" s="318"/>
      <c r="D7" s="318"/>
      <c r="E7" s="323"/>
      <c r="F7" s="323"/>
      <c r="G7" s="323"/>
      <c r="H7" s="323"/>
      <c r="I7" s="323"/>
      <c r="J7" s="318"/>
      <c r="K7" s="318"/>
      <c r="L7" s="318"/>
      <c r="M7" s="318"/>
      <c r="N7" s="318"/>
      <c r="O7" s="313" t="s">
        <v>185</v>
      </c>
      <c r="P7" s="313"/>
      <c r="Q7" s="314">
        <v>0</v>
      </c>
      <c r="R7" s="314"/>
      <c r="S7" s="314"/>
      <c r="T7" s="313" t="s">
        <v>185</v>
      </c>
      <c r="U7" s="313"/>
      <c r="V7" s="314">
        <v>0</v>
      </c>
      <c r="W7" s="314"/>
      <c r="X7" s="314"/>
      <c r="Y7" s="305"/>
      <c r="Z7" s="306"/>
      <c r="AA7" s="307"/>
    </row>
    <row r="8" spans="1:29" ht="12" customHeight="1" x14ac:dyDescent="0.2">
      <c r="A8" s="318"/>
      <c r="B8" s="318"/>
      <c r="C8" s="318"/>
      <c r="D8" s="318"/>
      <c r="E8" s="323"/>
      <c r="F8" s="323"/>
      <c r="G8" s="323"/>
      <c r="H8" s="323"/>
      <c r="I8" s="323"/>
      <c r="J8" s="318"/>
      <c r="K8" s="318"/>
      <c r="L8" s="318"/>
      <c r="M8" s="318"/>
      <c r="N8" s="318"/>
      <c r="O8" s="313"/>
      <c r="P8" s="313"/>
      <c r="Q8" s="314"/>
      <c r="R8" s="314"/>
      <c r="S8" s="314"/>
      <c r="T8" s="313"/>
      <c r="U8" s="313"/>
      <c r="V8" s="314"/>
      <c r="W8" s="314"/>
      <c r="X8" s="314"/>
      <c r="Y8" s="305"/>
      <c r="Z8" s="306"/>
      <c r="AA8" s="307"/>
    </row>
    <row r="9" spans="1:29" ht="12" customHeight="1" x14ac:dyDescent="0.2">
      <c r="A9" s="318"/>
      <c r="B9" s="318"/>
      <c r="C9" s="318"/>
      <c r="D9" s="318"/>
      <c r="E9" s="323"/>
      <c r="F9" s="323"/>
      <c r="G9" s="323"/>
      <c r="H9" s="323"/>
      <c r="I9" s="323"/>
      <c r="J9" s="318"/>
      <c r="K9" s="318"/>
      <c r="L9" s="318"/>
      <c r="M9" s="318"/>
      <c r="N9" s="318"/>
      <c r="O9" s="313" t="s">
        <v>186</v>
      </c>
      <c r="P9" s="313"/>
      <c r="Q9" s="314">
        <v>0</v>
      </c>
      <c r="R9" s="314"/>
      <c r="S9" s="314"/>
      <c r="T9" s="313" t="s">
        <v>186</v>
      </c>
      <c r="U9" s="313"/>
      <c r="V9" s="314">
        <v>0</v>
      </c>
      <c r="W9" s="314"/>
      <c r="X9" s="314"/>
      <c r="Y9" s="305"/>
      <c r="Z9" s="306"/>
      <c r="AA9" s="307"/>
    </row>
    <row r="10" spans="1:29" ht="12" customHeight="1" x14ac:dyDescent="0.2">
      <c r="A10" s="318"/>
      <c r="B10" s="318"/>
      <c r="C10" s="318"/>
      <c r="D10" s="318"/>
      <c r="E10" s="323"/>
      <c r="F10" s="323"/>
      <c r="G10" s="323"/>
      <c r="H10" s="323"/>
      <c r="I10" s="323"/>
      <c r="J10" s="318"/>
      <c r="K10" s="318"/>
      <c r="L10" s="318"/>
      <c r="M10" s="318"/>
      <c r="N10" s="318"/>
      <c r="O10" s="313"/>
      <c r="P10" s="313"/>
      <c r="Q10" s="314"/>
      <c r="R10" s="314"/>
      <c r="S10" s="314"/>
      <c r="T10" s="313"/>
      <c r="U10" s="313"/>
      <c r="V10" s="314"/>
      <c r="W10" s="314"/>
      <c r="X10" s="314"/>
      <c r="Y10" s="305"/>
      <c r="Z10" s="306"/>
      <c r="AA10" s="307"/>
    </row>
    <row r="11" spans="1:29" x14ac:dyDescent="0.2">
      <c r="A11" s="54"/>
      <c r="B11" s="54"/>
      <c r="C11" s="54"/>
      <c r="D11" s="55"/>
      <c r="E11" s="55"/>
      <c r="F11" s="54"/>
      <c r="G11" s="54"/>
      <c r="H11" s="54"/>
      <c r="I11" s="54"/>
      <c r="J11" s="54"/>
      <c r="K11" s="54"/>
      <c r="L11" s="55"/>
      <c r="M11" s="55"/>
      <c r="N11" s="55"/>
      <c r="O11" s="55"/>
      <c r="P11" s="55"/>
      <c r="Q11" s="55"/>
      <c r="R11" s="55"/>
      <c r="S11" s="56"/>
      <c r="T11" s="56"/>
      <c r="U11" s="56"/>
      <c r="V11" s="55"/>
      <c r="W11" s="55"/>
      <c r="X11" s="54"/>
      <c r="Y11" s="57"/>
      <c r="Z11" s="58"/>
      <c r="AA11" s="59"/>
    </row>
    <row r="12" spans="1:29" x14ac:dyDescent="0.2">
      <c r="A12" s="324" t="s">
        <v>80</v>
      </c>
      <c r="B12" s="324"/>
      <c r="C12" s="324"/>
      <c r="D12" s="324"/>
      <c r="E12" s="324"/>
      <c r="F12" s="324"/>
      <c r="G12" s="324"/>
      <c r="H12" s="324"/>
      <c r="I12" s="324" t="s">
        <v>81</v>
      </c>
      <c r="J12" s="324"/>
      <c r="K12" s="324"/>
      <c r="L12" s="324" t="s">
        <v>82</v>
      </c>
      <c r="M12" s="324"/>
      <c r="N12" s="324"/>
      <c r="O12" s="324"/>
      <c r="P12" s="324"/>
      <c r="Q12" s="324"/>
      <c r="R12" s="324"/>
      <c r="S12" s="324"/>
      <c r="T12" s="324"/>
      <c r="U12" s="324"/>
      <c r="V12" s="324"/>
      <c r="W12" s="324"/>
      <c r="X12" s="324"/>
      <c r="Y12" s="308" t="s">
        <v>83</v>
      </c>
      <c r="Z12" s="309"/>
      <c r="AA12" s="87" t="s">
        <v>188</v>
      </c>
      <c r="AB12" s="50"/>
      <c r="AC12" s="50"/>
    </row>
    <row r="13" spans="1:29" ht="66" customHeight="1" x14ac:dyDescent="0.2">
      <c r="A13" s="325" t="s">
        <v>84</v>
      </c>
      <c r="B13" s="325" t="s">
        <v>85</v>
      </c>
      <c r="C13" s="325" t="s">
        <v>86</v>
      </c>
      <c r="D13" s="325" t="s">
        <v>87</v>
      </c>
      <c r="E13" s="325" t="s">
        <v>88</v>
      </c>
      <c r="F13" s="325" t="s">
        <v>89</v>
      </c>
      <c r="G13" s="315" t="s">
        <v>90</v>
      </c>
      <c r="H13" s="325" t="s">
        <v>91</v>
      </c>
      <c r="I13" s="325" t="s">
        <v>92</v>
      </c>
      <c r="J13" s="315" t="s">
        <v>90</v>
      </c>
      <c r="K13" s="325" t="s">
        <v>93</v>
      </c>
      <c r="L13" s="325" t="s">
        <v>94</v>
      </c>
      <c r="M13" s="325" t="s">
        <v>95</v>
      </c>
      <c r="N13" s="325" t="s">
        <v>96</v>
      </c>
      <c r="O13" s="325" t="s">
        <v>97</v>
      </c>
      <c r="P13" s="325" t="s">
        <v>98</v>
      </c>
      <c r="Q13" s="325" t="s">
        <v>99</v>
      </c>
      <c r="R13" s="325" t="s">
        <v>100</v>
      </c>
      <c r="S13" s="325" t="s">
        <v>101</v>
      </c>
      <c r="T13" s="325" t="s">
        <v>102</v>
      </c>
      <c r="U13" s="325" t="s">
        <v>103</v>
      </c>
      <c r="V13" s="325" t="s">
        <v>104</v>
      </c>
      <c r="W13" s="325" t="s">
        <v>105</v>
      </c>
      <c r="X13" s="315" t="s">
        <v>90</v>
      </c>
      <c r="Y13" s="316" t="s">
        <v>106</v>
      </c>
      <c r="Z13" s="317" t="s">
        <v>107</v>
      </c>
      <c r="AA13" s="310"/>
      <c r="AB13" s="50"/>
      <c r="AC13" s="50"/>
    </row>
    <row r="14" spans="1:29" ht="60" customHeight="1" x14ac:dyDescent="0.2">
      <c r="A14" s="325"/>
      <c r="B14" s="325"/>
      <c r="C14" s="325"/>
      <c r="D14" s="325"/>
      <c r="E14" s="325"/>
      <c r="F14" s="325"/>
      <c r="G14" s="315"/>
      <c r="H14" s="325"/>
      <c r="I14" s="325"/>
      <c r="J14" s="315"/>
      <c r="K14" s="325"/>
      <c r="L14" s="325"/>
      <c r="M14" s="325"/>
      <c r="N14" s="325"/>
      <c r="O14" s="325"/>
      <c r="P14" s="325"/>
      <c r="Q14" s="325"/>
      <c r="R14" s="325"/>
      <c r="S14" s="325"/>
      <c r="T14" s="325"/>
      <c r="U14" s="325"/>
      <c r="V14" s="325"/>
      <c r="W14" s="325"/>
      <c r="X14" s="315"/>
      <c r="Y14" s="316"/>
      <c r="Z14" s="317"/>
      <c r="AA14" s="311"/>
      <c r="AB14" s="50"/>
      <c r="AC14" s="50"/>
    </row>
    <row r="15" spans="1:29" ht="171.75" customHeight="1" x14ac:dyDescent="0.2">
      <c r="A15" s="88">
        <v>0</v>
      </c>
      <c r="B15" s="88"/>
      <c r="C15" s="89">
        <v>0</v>
      </c>
      <c r="D15" s="89">
        <v>0</v>
      </c>
      <c r="E15" s="89">
        <v>0</v>
      </c>
      <c r="F15" s="88">
        <v>0</v>
      </c>
      <c r="G15" s="88">
        <f>SUM(A15:F15)</f>
        <v>0</v>
      </c>
      <c r="H15" s="90">
        <v>25</v>
      </c>
      <c r="I15" s="88">
        <v>30</v>
      </c>
      <c r="J15" s="88">
        <f>SUM(H15:I15)</f>
        <v>55</v>
      </c>
      <c r="K15" s="90">
        <f>(I15+J15)</f>
        <v>85</v>
      </c>
      <c r="L15" s="88">
        <v>0</v>
      </c>
      <c r="M15" s="88">
        <v>0</v>
      </c>
      <c r="N15" s="88">
        <v>0</v>
      </c>
      <c r="O15" s="88">
        <v>0</v>
      </c>
      <c r="P15" s="88">
        <v>0</v>
      </c>
      <c r="Q15" s="88">
        <v>0</v>
      </c>
      <c r="R15" s="88">
        <v>0</v>
      </c>
      <c r="S15" s="88">
        <v>0</v>
      </c>
      <c r="T15" s="88">
        <v>0</v>
      </c>
      <c r="U15" s="88">
        <v>0</v>
      </c>
      <c r="V15" s="88">
        <v>0</v>
      </c>
      <c r="W15" s="88">
        <v>0</v>
      </c>
      <c r="X15" s="88">
        <f>SUM(K15:W15)</f>
        <v>85</v>
      </c>
      <c r="Y15" s="91">
        <f>+J15</f>
        <v>55</v>
      </c>
      <c r="Z15" s="92">
        <f>+Y15+Q5+Q7+Q9+V5+V7+V9</f>
        <v>55</v>
      </c>
      <c r="AA15" s="312"/>
      <c r="AB15" s="50"/>
      <c r="AC15" s="50"/>
    </row>
    <row r="16" spans="1:29" x14ac:dyDescent="0.2">
      <c r="A16" s="50"/>
      <c r="B16" s="50"/>
      <c r="C16" s="50"/>
      <c r="D16" s="50"/>
      <c r="E16" s="50"/>
      <c r="F16" s="60"/>
      <c r="G16" s="60"/>
      <c r="H16" s="60"/>
      <c r="I16" s="60"/>
      <c r="J16" s="60"/>
      <c r="K16" s="60"/>
      <c r="L16" s="60"/>
      <c r="M16" s="60"/>
      <c r="N16" s="60"/>
      <c r="O16" s="60"/>
      <c r="P16" s="60"/>
      <c r="Q16" s="60"/>
      <c r="R16" s="60"/>
      <c r="S16" s="61"/>
      <c r="T16" s="61"/>
      <c r="U16" s="61"/>
      <c r="V16" s="61"/>
      <c r="W16" s="50"/>
      <c r="X16" s="50"/>
      <c r="Y16" s="50"/>
      <c r="Z16" s="50"/>
      <c r="AA16" s="50"/>
      <c r="AB16" s="50"/>
      <c r="AC16" s="50"/>
    </row>
    <row r="17" spans="1:26" x14ac:dyDescent="0.2">
      <c r="A17" s="62"/>
      <c r="B17" s="62"/>
      <c r="C17" s="63"/>
      <c r="D17" s="50"/>
      <c r="E17" s="50"/>
      <c r="F17" s="50"/>
      <c r="G17" s="50"/>
      <c r="H17" s="50"/>
      <c r="I17" s="50"/>
      <c r="J17" s="50"/>
      <c r="K17" s="50"/>
      <c r="L17" s="50"/>
      <c r="M17" s="50"/>
      <c r="N17" s="50"/>
      <c r="O17" s="50"/>
      <c r="P17" s="50"/>
      <c r="Q17" s="50"/>
      <c r="R17" s="50"/>
      <c r="S17" s="326"/>
      <c r="T17" s="326"/>
      <c r="U17" s="326"/>
      <c r="V17" s="326"/>
      <c r="W17" s="326"/>
      <c r="X17" s="50"/>
      <c r="Y17" s="50"/>
      <c r="Z17" s="50"/>
    </row>
  </sheetData>
  <mergeCells count="56">
    <mergeCell ref="S17:W17"/>
    <mergeCell ref="S13:S14"/>
    <mergeCell ref="T13:T14"/>
    <mergeCell ref="U13:U14"/>
    <mergeCell ref="V13:V14"/>
    <mergeCell ref="W13:W14"/>
    <mergeCell ref="M13:M14"/>
    <mergeCell ref="N13:N14"/>
    <mergeCell ref="O13:O14"/>
    <mergeCell ref="P13:P14"/>
    <mergeCell ref="Q13:Q14"/>
    <mergeCell ref="A12:H12"/>
    <mergeCell ref="I12:K12"/>
    <mergeCell ref="L12:X12"/>
    <mergeCell ref="A13:A14"/>
    <mergeCell ref="C13:C14"/>
    <mergeCell ref="D13:D14"/>
    <mergeCell ref="E13:E14"/>
    <mergeCell ref="F13:F14"/>
    <mergeCell ref="B13:B14"/>
    <mergeCell ref="R13:R14"/>
    <mergeCell ref="G13:G14"/>
    <mergeCell ref="H13:H14"/>
    <mergeCell ref="I13:I14"/>
    <mergeCell ref="J13:J14"/>
    <mergeCell ref="K13:K14"/>
    <mergeCell ref="L13:L14"/>
    <mergeCell ref="A5:D10"/>
    <mergeCell ref="A1:AA1"/>
    <mergeCell ref="C3:I3"/>
    <mergeCell ref="J3:K3"/>
    <mergeCell ref="L3:S3"/>
    <mergeCell ref="T3:U3"/>
    <mergeCell ref="V3:AA3"/>
    <mergeCell ref="A3:B3"/>
    <mergeCell ref="Q5:S6"/>
    <mergeCell ref="Q7:S8"/>
    <mergeCell ref="Q9:S10"/>
    <mergeCell ref="J5:N10"/>
    <mergeCell ref="E5:I10"/>
    <mergeCell ref="O5:P6"/>
    <mergeCell ref="O7:P8"/>
    <mergeCell ref="O9:P10"/>
    <mergeCell ref="Y5:Z10"/>
    <mergeCell ref="AA5:AA10"/>
    <mergeCell ref="Y12:Z12"/>
    <mergeCell ref="AA13:AA15"/>
    <mergeCell ref="T5:U6"/>
    <mergeCell ref="V5:X6"/>
    <mergeCell ref="T7:U8"/>
    <mergeCell ref="V7:X8"/>
    <mergeCell ref="T9:U10"/>
    <mergeCell ref="V9:X10"/>
    <mergeCell ref="X13:X14"/>
    <mergeCell ref="Y13:Y14"/>
    <mergeCell ref="Z13:Z14"/>
  </mergeCells>
  <printOptions horizontalCentered="1"/>
  <pageMargins left="0.78740157480314965" right="0.78740157480314965" top="1.5748031496062993" bottom="0.78740157480314965" header="0.59055118110236227" footer="0.39370078740157483"/>
  <pageSetup paperSize="5" scale="85" orientation="landscape" r:id="rId1"/>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 28-05-2020  </oddFooter>
  </headerFooter>
  <ignoredErrors>
    <ignoredError sqref="G15 J15 X15"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3:D51"/>
  <sheetViews>
    <sheetView showGridLines="0" workbookViewId="0">
      <selection activeCell="C54" sqref="C54"/>
    </sheetView>
  </sheetViews>
  <sheetFormatPr baseColWidth="10" defaultColWidth="3" defaultRowHeight="15" x14ac:dyDescent="0.25"/>
  <cols>
    <col min="1" max="1" width="3.5703125" style="77" bestFit="1" customWidth="1"/>
    <col min="2" max="2" width="38.42578125" style="75" customWidth="1"/>
    <col min="3" max="3" width="91.85546875" style="71" customWidth="1"/>
    <col min="4" max="16384" width="3" style="68"/>
  </cols>
  <sheetData>
    <row r="3" spans="1:3" x14ac:dyDescent="0.25">
      <c r="A3" s="327" t="s">
        <v>16</v>
      </c>
      <c r="B3" s="327"/>
      <c r="C3" s="327"/>
    </row>
    <row r="4" spans="1:3" s="72" customFormat="1" ht="36.75" customHeight="1" x14ac:dyDescent="0.25">
      <c r="A4" s="69">
        <v>1</v>
      </c>
      <c r="B4" s="70" t="s">
        <v>109</v>
      </c>
      <c r="C4" s="71" t="s">
        <v>110</v>
      </c>
    </row>
    <row r="5" spans="1:3" s="72" customFormat="1" ht="51" customHeight="1" x14ac:dyDescent="0.25">
      <c r="A5" s="69">
        <v>2</v>
      </c>
      <c r="B5" s="73" t="s">
        <v>111</v>
      </c>
      <c r="C5" s="74" t="s">
        <v>112</v>
      </c>
    </row>
    <row r="6" spans="1:3" s="72" customFormat="1" ht="35.25" customHeight="1" x14ac:dyDescent="0.25">
      <c r="A6" s="69">
        <v>3</v>
      </c>
      <c r="B6" s="70" t="s">
        <v>113</v>
      </c>
      <c r="C6" s="71" t="s">
        <v>114</v>
      </c>
    </row>
    <row r="7" spans="1:3" s="72" customFormat="1" ht="26.1" customHeight="1" x14ac:dyDescent="0.25">
      <c r="A7" s="69">
        <v>4</v>
      </c>
      <c r="B7" s="73" t="s">
        <v>115</v>
      </c>
      <c r="C7" s="74" t="s">
        <v>116</v>
      </c>
    </row>
    <row r="8" spans="1:3" s="72" customFormat="1" ht="37.5" customHeight="1" x14ac:dyDescent="0.25">
      <c r="A8" s="69">
        <v>5</v>
      </c>
      <c r="B8" s="70" t="s">
        <v>117</v>
      </c>
      <c r="C8" s="71" t="s">
        <v>118</v>
      </c>
    </row>
    <row r="9" spans="1:3" s="72" customFormat="1" ht="35.25" customHeight="1" x14ac:dyDescent="0.25">
      <c r="A9" s="69">
        <v>6</v>
      </c>
      <c r="B9" s="73" t="s">
        <v>119</v>
      </c>
      <c r="C9" s="74" t="s">
        <v>120</v>
      </c>
    </row>
    <row r="10" spans="1:3" s="72" customFormat="1" ht="26.1" customHeight="1" x14ac:dyDescent="0.25">
      <c r="A10" s="69">
        <v>7</v>
      </c>
      <c r="B10" s="70" t="s">
        <v>121</v>
      </c>
      <c r="C10" s="71" t="s">
        <v>122</v>
      </c>
    </row>
    <row r="11" spans="1:3" s="72" customFormat="1" ht="26.1" customHeight="1" x14ac:dyDescent="0.25">
      <c r="A11" s="69">
        <v>8</v>
      </c>
      <c r="B11" s="73" t="s">
        <v>123</v>
      </c>
      <c r="C11" s="74" t="s">
        <v>179</v>
      </c>
    </row>
    <row r="12" spans="1:3" s="72" customFormat="1" ht="26.1" customHeight="1" x14ac:dyDescent="0.25">
      <c r="A12" s="327" t="s">
        <v>124</v>
      </c>
      <c r="B12" s="327"/>
      <c r="C12" s="327"/>
    </row>
    <row r="13" spans="1:3" s="72" customFormat="1" ht="26.1" customHeight="1" x14ac:dyDescent="0.25">
      <c r="A13" s="69">
        <v>9</v>
      </c>
      <c r="B13" s="70" t="s">
        <v>125</v>
      </c>
      <c r="C13" s="71" t="s">
        <v>126</v>
      </c>
    </row>
    <row r="14" spans="1:3" ht="26.1" customHeight="1" x14ac:dyDescent="0.25">
      <c r="A14" s="69">
        <v>10</v>
      </c>
      <c r="B14" s="73" t="s">
        <v>127</v>
      </c>
      <c r="C14" s="74" t="s">
        <v>128</v>
      </c>
    </row>
    <row r="15" spans="1:3" ht="33" customHeight="1" x14ac:dyDescent="0.25">
      <c r="A15" s="69">
        <v>11</v>
      </c>
      <c r="B15" s="70" t="s">
        <v>129</v>
      </c>
      <c r="C15" s="71" t="s">
        <v>130</v>
      </c>
    </row>
    <row r="16" spans="1:3" ht="26.1" customHeight="1" x14ac:dyDescent="0.25">
      <c r="A16" s="69">
        <v>12</v>
      </c>
      <c r="B16" s="73" t="s">
        <v>131</v>
      </c>
      <c r="C16" s="74" t="s">
        <v>132</v>
      </c>
    </row>
    <row r="17" spans="1:3" ht="26.1" customHeight="1" x14ac:dyDescent="0.25">
      <c r="A17" s="69">
        <v>13</v>
      </c>
      <c r="B17" s="70" t="s">
        <v>133</v>
      </c>
      <c r="C17" s="71" t="s">
        <v>134</v>
      </c>
    </row>
    <row r="18" spans="1:3" ht="26.1" customHeight="1" x14ac:dyDescent="0.25">
      <c r="A18" s="69">
        <v>14</v>
      </c>
      <c r="B18" s="73" t="s">
        <v>135</v>
      </c>
      <c r="C18" s="74" t="s">
        <v>136</v>
      </c>
    </row>
    <row r="19" spans="1:3" ht="24.75" customHeight="1" x14ac:dyDescent="0.25">
      <c r="A19" s="69">
        <v>15</v>
      </c>
      <c r="B19" s="70" t="s">
        <v>137</v>
      </c>
      <c r="C19" s="71" t="s">
        <v>138</v>
      </c>
    </row>
    <row r="20" spans="1:3" ht="24.75" customHeight="1" x14ac:dyDescent="0.25">
      <c r="A20" s="327" t="s">
        <v>17</v>
      </c>
      <c r="B20" s="327"/>
      <c r="C20" s="327"/>
    </row>
    <row r="21" spans="1:3" ht="26.1" customHeight="1" x14ac:dyDescent="0.25">
      <c r="A21" s="69">
        <v>16</v>
      </c>
      <c r="B21" s="73" t="s">
        <v>139</v>
      </c>
      <c r="C21" s="74" t="s">
        <v>140</v>
      </c>
    </row>
    <row r="22" spans="1:3" ht="26.1" customHeight="1" x14ac:dyDescent="0.25">
      <c r="A22" s="69">
        <v>17</v>
      </c>
      <c r="B22" s="70" t="s">
        <v>141</v>
      </c>
      <c r="C22" s="71" t="s">
        <v>142</v>
      </c>
    </row>
    <row r="23" spans="1:3" ht="26.1" customHeight="1" x14ac:dyDescent="0.25">
      <c r="A23" s="69">
        <v>18</v>
      </c>
      <c r="B23" s="73" t="s">
        <v>143</v>
      </c>
      <c r="C23" s="74" t="s">
        <v>144</v>
      </c>
    </row>
    <row r="24" spans="1:3" ht="26.1" customHeight="1" x14ac:dyDescent="0.25">
      <c r="A24" s="69">
        <v>19</v>
      </c>
      <c r="B24" s="70" t="s">
        <v>145</v>
      </c>
      <c r="C24" s="71" t="s">
        <v>146</v>
      </c>
    </row>
    <row r="25" spans="1:3" ht="26.1" customHeight="1" x14ac:dyDescent="0.25">
      <c r="A25" s="69">
        <v>20</v>
      </c>
      <c r="B25" s="73" t="s">
        <v>147</v>
      </c>
      <c r="C25" s="74" t="s">
        <v>148</v>
      </c>
    </row>
    <row r="26" spans="1:3" ht="26.1" customHeight="1" x14ac:dyDescent="0.25">
      <c r="A26" s="69">
        <v>21</v>
      </c>
      <c r="B26" s="70" t="s">
        <v>149</v>
      </c>
      <c r="C26" s="71" t="s">
        <v>150</v>
      </c>
    </row>
    <row r="27" spans="1:3" ht="24" customHeight="1" x14ac:dyDescent="0.25">
      <c r="A27" s="69">
        <v>22</v>
      </c>
      <c r="B27" s="73" t="s">
        <v>151</v>
      </c>
      <c r="C27" s="74" t="s">
        <v>152</v>
      </c>
    </row>
    <row r="28" spans="1:3" ht="28.5" customHeight="1" x14ac:dyDescent="0.25">
      <c r="A28" s="69">
        <v>23</v>
      </c>
      <c r="B28" s="70" t="s">
        <v>44</v>
      </c>
      <c r="C28" s="71" t="s">
        <v>153</v>
      </c>
    </row>
    <row r="29" spans="1:3" ht="25.5" customHeight="1" x14ac:dyDescent="0.25">
      <c r="A29" s="69">
        <v>24</v>
      </c>
      <c r="B29" s="73" t="s">
        <v>45</v>
      </c>
      <c r="C29" s="74" t="s">
        <v>154</v>
      </c>
    </row>
    <row r="30" spans="1:3" ht="20.25" customHeight="1" x14ac:dyDescent="0.25">
      <c r="A30" s="69">
        <v>25</v>
      </c>
      <c r="B30" s="70" t="s">
        <v>155</v>
      </c>
      <c r="C30" s="71" t="s">
        <v>156</v>
      </c>
    </row>
    <row r="31" spans="1:3" ht="20.25" customHeight="1" x14ac:dyDescent="0.25">
      <c r="A31" s="327" t="s">
        <v>19</v>
      </c>
      <c r="B31" s="327"/>
      <c r="C31" s="327"/>
    </row>
    <row r="32" spans="1:3" x14ac:dyDescent="0.25">
      <c r="A32" s="69">
        <v>26</v>
      </c>
      <c r="B32" s="73" t="s">
        <v>157</v>
      </c>
      <c r="C32" s="74" t="s">
        <v>158</v>
      </c>
    </row>
    <row r="33" spans="1:3" x14ac:dyDescent="0.25">
      <c r="A33" s="69">
        <v>27</v>
      </c>
      <c r="B33" s="75" t="s">
        <v>48</v>
      </c>
      <c r="C33" s="71" t="s">
        <v>116</v>
      </c>
    </row>
    <row r="34" spans="1:3" x14ac:dyDescent="0.25">
      <c r="A34" s="69">
        <v>28</v>
      </c>
      <c r="B34" s="76" t="s">
        <v>127</v>
      </c>
      <c r="C34" s="74" t="s">
        <v>159</v>
      </c>
    </row>
    <row r="35" spans="1:3" x14ac:dyDescent="0.25">
      <c r="A35" s="69">
        <v>29</v>
      </c>
      <c r="B35" s="75" t="s">
        <v>160</v>
      </c>
      <c r="C35" s="71" t="s">
        <v>161</v>
      </c>
    </row>
    <row r="36" spans="1:3" x14ac:dyDescent="0.25">
      <c r="A36" s="69">
        <v>30</v>
      </c>
      <c r="B36" s="76" t="s">
        <v>162</v>
      </c>
      <c r="C36" s="74" t="s">
        <v>163</v>
      </c>
    </row>
    <row r="37" spans="1:3" x14ac:dyDescent="0.25">
      <c r="A37" s="69">
        <v>31</v>
      </c>
      <c r="B37" s="70" t="s">
        <v>164</v>
      </c>
      <c r="C37" s="71" t="s">
        <v>158</v>
      </c>
    </row>
    <row r="38" spans="1:3" x14ac:dyDescent="0.25">
      <c r="A38" s="69">
        <v>32</v>
      </c>
      <c r="B38" s="76" t="s">
        <v>48</v>
      </c>
      <c r="C38" s="74" t="s">
        <v>116</v>
      </c>
    </row>
    <row r="39" spans="1:3" x14ac:dyDescent="0.25">
      <c r="A39" s="69">
        <v>33</v>
      </c>
      <c r="B39" s="75" t="s">
        <v>127</v>
      </c>
      <c r="C39" s="71" t="s">
        <v>159</v>
      </c>
    </row>
    <row r="40" spans="1:3" x14ac:dyDescent="0.25">
      <c r="A40" s="69">
        <v>34</v>
      </c>
      <c r="B40" s="76" t="s">
        <v>160</v>
      </c>
      <c r="C40" s="74" t="s">
        <v>161</v>
      </c>
    </row>
    <row r="41" spans="1:3" x14ac:dyDescent="0.25">
      <c r="A41" s="69">
        <v>35</v>
      </c>
      <c r="B41" s="75" t="s">
        <v>162</v>
      </c>
      <c r="C41" s="71" t="s">
        <v>165</v>
      </c>
    </row>
    <row r="42" spans="1:3" x14ac:dyDescent="0.25">
      <c r="A42" s="327" t="s">
        <v>166</v>
      </c>
      <c r="B42" s="327"/>
      <c r="C42" s="327"/>
    </row>
    <row r="43" spans="1:3" ht="32.25" customHeight="1" x14ac:dyDescent="0.25">
      <c r="A43" s="69">
        <v>36</v>
      </c>
      <c r="B43" s="73" t="s">
        <v>167</v>
      </c>
      <c r="C43" s="74" t="s">
        <v>168</v>
      </c>
    </row>
    <row r="44" spans="1:3" x14ac:dyDescent="0.25">
      <c r="A44" s="327" t="s">
        <v>21</v>
      </c>
      <c r="B44" s="327"/>
      <c r="C44" s="327"/>
    </row>
    <row r="45" spans="1:3" ht="30" x14ac:dyDescent="0.25">
      <c r="A45" s="69">
        <v>37</v>
      </c>
      <c r="B45" s="70" t="s">
        <v>169</v>
      </c>
      <c r="C45" s="71" t="s">
        <v>170</v>
      </c>
    </row>
    <row r="46" spans="1:3" ht="24.75" customHeight="1" x14ac:dyDescent="0.25">
      <c r="A46" s="69">
        <v>38</v>
      </c>
      <c r="B46" s="73" t="s">
        <v>171</v>
      </c>
      <c r="C46" s="74" t="s">
        <v>172</v>
      </c>
    </row>
    <row r="47" spans="1:3" ht="33.75" customHeight="1" x14ac:dyDescent="0.25">
      <c r="A47" s="69">
        <v>39</v>
      </c>
      <c r="B47" s="70" t="s">
        <v>173</v>
      </c>
      <c r="C47" s="71" t="s">
        <v>174</v>
      </c>
    </row>
    <row r="48" spans="1:3" ht="30" x14ac:dyDescent="0.25">
      <c r="A48" s="69">
        <v>40</v>
      </c>
      <c r="B48" s="73" t="s">
        <v>175</v>
      </c>
      <c r="C48" s="74" t="s">
        <v>176</v>
      </c>
    </row>
    <row r="49" spans="1:4" ht="30" x14ac:dyDescent="0.25">
      <c r="A49" s="69">
        <v>41</v>
      </c>
      <c r="B49" s="80" t="s">
        <v>177</v>
      </c>
      <c r="C49" s="81" t="s">
        <v>178</v>
      </c>
      <c r="D49" s="82"/>
    </row>
    <row r="50" spans="1:4" x14ac:dyDescent="0.25">
      <c r="A50" s="327" t="s">
        <v>189</v>
      </c>
      <c r="B50" s="327"/>
      <c r="C50" s="327"/>
      <c r="D50" s="82"/>
    </row>
    <row r="51" spans="1:4" ht="43.5" customHeight="1" x14ac:dyDescent="0.25">
      <c r="A51" s="69">
        <v>42</v>
      </c>
      <c r="B51" s="73" t="s">
        <v>187</v>
      </c>
      <c r="C51" s="74" t="s">
        <v>191</v>
      </c>
    </row>
  </sheetData>
  <mergeCells count="7">
    <mergeCell ref="A44:C44"/>
    <mergeCell ref="A50:C50"/>
    <mergeCell ref="A3:C3"/>
    <mergeCell ref="A12:C12"/>
    <mergeCell ref="A20:C20"/>
    <mergeCell ref="A31:C31"/>
    <mergeCell ref="A42:C42"/>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70731-340C-4329-897C-F3B3F26B5264}">
  <ds:schemaRefs>
    <ds:schemaRef ds:uri="22ef4ef0-7d28-43e9-b597-d882ef352c37"/>
    <ds:schemaRef ds:uri="http://schemas.microsoft.com/office/infopath/2007/PartnerControls"/>
    <ds:schemaRef ds:uri="http://purl.org/dc/term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8B13B13-20C5-4450-8F6A-AB7418E01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EB4C28-3B0E-4997-AEC2-CF492CD5DA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SPI Acumulado</vt:lpstr>
      <vt:lpstr>Población</vt:lpstr>
      <vt:lpstr>Instrucciones Diligenciamiento</vt:lpstr>
      <vt:lpstr>'SPI Acumulado'!Área_de_impresión</vt:lpstr>
      <vt:lpstr>'SPI Acumulado'!Títulos_a_imprimir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Luz Yeny Hernandez</cp:lastModifiedBy>
  <cp:lastPrinted>2021-07-05T18:40:39Z</cp:lastPrinted>
  <dcterms:created xsi:type="dcterms:W3CDTF">2016-07-08T14:51:09Z</dcterms:created>
  <dcterms:modified xsi:type="dcterms:W3CDTF">2021-09-17T12:53:46Z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